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12" activeTab="14"/>
  </bookViews>
  <sheets>
    <sheet name="自治区农业特色优势产业育种专项--宁夏大学" sheetId="1" r:id="rId1"/>
    <sheet name="学前教育发展专项-宁夏大学" sheetId="2" r:id="rId2"/>
    <sheet name="基础教育质量提升项目-宁夏大学" sheetId="4" r:id="rId3"/>
    <sheet name="自治区黄河流域生态环境保护与高质量发展科技支撑专项--宁夏大学" sheetId="5" r:id="rId4"/>
    <sheet name="中央引导地方科技发展资金--宁夏大学" sheetId="6" r:id="rId5"/>
    <sheet name="学前教育经费-宁夏大学" sheetId="3" r:id="rId6"/>
    <sheet name="现代农业科技创新示范区建设专项--宁夏大学" sheetId="7" r:id="rId7"/>
    <sheet name="宁夏自然基金项目--宁夏大学" sheetId="8" r:id="rId8"/>
    <sheet name="宁夏智能装备CAE重点实验室基础条件建设项目" sheetId="9" r:id="rId9"/>
    <sheet name="宁夏大学自治区科普与科技创新项目2021年结转资金" sheetId="10" r:id="rId10"/>
    <sheet name="自治区农业资源环境监测与保护项目(农业面源污染监测）" sheetId="11" r:id="rId11"/>
    <sheet name="高校人员总量管理项目" sheetId="12" r:id="rId12"/>
    <sheet name="对外合作项目-宁夏大学" sheetId="13" r:id="rId13"/>
    <sheet name="2021年教育特殊补助资金项目结转" sheetId="14" r:id="rId14"/>
    <sheet name="自治区人大常委会委员调研经费--宁夏大学" sheetId="15" r:id="rId15"/>
    <sheet name="自治区领军人才培养工程-宁夏大学" sheetId="16" r:id="rId16"/>
    <sheet name="艺术发展推广项目" sheetId="17" r:id="rId17"/>
    <sheet name="校园足球和学校体育项目--宁夏大学" sheetId="18" r:id="rId18"/>
    <sheet name="2021年教育项目资金结转" sheetId="19" r:id="rId19"/>
    <sheet name="西部一流大学和一流学科建设专项--宁夏大学" sheetId="20" r:id="rId20"/>
    <sheet name="农林师范生学费减免补助-宁夏大学" sheetId="21" r:id="rId21"/>
    <sheet name="宁夏大学学校军事技能训练项目" sheetId="22" r:id="rId22"/>
    <sheet name=" 国际交流与合作项目" sheetId="23" r:id="rId23"/>
    <sheet name="美育质量提升工程专项--宁夏大学" sheetId="24" r:id="rId24"/>
    <sheet name="静原鸡种质资源保护、挖掘及生态养殖(关键技术攻关项目和重大科技" sheetId="25" r:id="rId25"/>
    <sheet name="纪检组执纪监督经费--宁夏大学" sheetId="26" r:id="rId26"/>
    <sheet name="国培区培及乡村教师支持计划" sheetId="27" r:id="rId27"/>
    <sheet name="国家级创新创业学院建设项目" sheetId="28" r:id="rId28"/>
    <sheet name="国家级创新创业教育基地建设" sheetId="29" r:id="rId29"/>
    <sheet name="固定资产维修维护-宁夏大学" sheetId="30" r:id="rId30"/>
    <sheet name="共建新闻学院项目--宁夏大学" sheetId="31" r:id="rId31"/>
    <sheet name="各级各类资助" sheetId="32" r:id="rId32"/>
    <sheet name="高等教育质量提升工程-宁夏大学" sheetId="33" r:id="rId33"/>
    <sheet name="党建、思政专项-宁夏大学" sheetId="34" r:id="rId34"/>
    <sheet name="2022年宁夏高素质农民培育项目" sheetId="35" r:id="rId35"/>
    <sheet name="高等教育发展专项资金" sheetId="36" r:id="rId36"/>
    <sheet name="2021年民族教育专项资金结转" sheetId="38" r:id="rId37"/>
  </sheets>
  <calcPr calcId="144525"/>
</workbook>
</file>

<file path=xl/sharedStrings.xml><?xml version="1.0" encoding="utf-8"?>
<sst xmlns="http://schemas.openxmlformats.org/spreadsheetml/2006/main" count="3853" uniqueCount="1109">
  <si>
    <t>附件1</t>
  </si>
  <si>
    <t>自治区项目支出绩效自评表</t>
  </si>
  <si>
    <t>（2022年度）</t>
  </si>
  <si>
    <t>项目名称</t>
  </si>
  <si>
    <t>自治区农业特色优势产业育种专项--宁夏大学</t>
  </si>
  <si>
    <t>主管部门</t>
  </si>
  <si>
    <t>824-宁夏大学</t>
  </si>
  <si>
    <t>实施单位</t>
  </si>
  <si>
    <t>824001-宁夏大学</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</si>
  <si>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</si>
  <si>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</si>
  <si>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</si>
  <si>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</si>
  <si>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</si>
  <si>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</si>
  <si>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</si>
  <si>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</si>
  <si>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</si>
  <si>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</si>
  <si>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</si>
  <si>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</si>
  <si>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年度
总体
目标</t>
  </si>
  <si>
    <t>预期目标</t>
  </si>
  <si>
    <t>实际完成情况</t>
  </si>
  <si>
    <t>继续支持4个育种专项研究，通过开展研究提升高校科技创新能力，培养一批科研人员和技术骨干；提高番茄、马铃薯、酿酒葡萄、饲草的种质资源品质，转化一批科研成果，推广示范一批农业新品种，助推农民增收。</t>
  </si>
  <si>
    <t>按项目任务书开展研究工作，如期完成项目任务指标。</t>
  </si>
  <si>
    <t>绩
效
指
标</t>
  </si>
  <si>
    <t>一级指标</t>
  </si>
  <si>
    <t>二级指标</t>
  </si>
  <si>
    <t>三级指标</t>
  </si>
  <si>
    <t>年度指标值</t>
  </si>
  <si>
    <t>实际完成值</t>
  </si>
  <si>
    <t>偏差原因分析
及改进措施</t>
  </si>
  <si>
    <t>产
出
指
标
（50分）</t>
  </si>
  <si>
    <t>数量指标</t>
  </si>
  <si>
    <t>2021年特色育种项目结转</t>
  </si>
  <si>
    <t>1个</t>
  </si>
  <si>
    <t>建立育种团队</t>
  </si>
  <si>
    <t>4个</t>
  </si>
  <si>
    <t>培育动植物新品种（系）</t>
  </si>
  <si>
    <t>4-6项</t>
  </si>
  <si>
    <t>6项</t>
  </si>
  <si>
    <t>实施育种项目</t>
  </si>
  <si>
    <t>4项</t>
  </si>
  <si>
    <t>质量指标</t>
  </si>
  <si>
    <t>新品种产品品质</t>
  </si>
  <si>
    <t>显著提升</t>
  </si>
  <si>
    <t>新品种抗逆性</t>
  </si>
  <si>
    <t>明显提高</t>
  </si>
  <si>
    <t>时效指标</t>
  </si>
  <si>
    <t>年度执行率</t>
  </si>
  <si>
    <t>80%以上</t>
  </si>
  <si>
    <t>资金使用率</t>
  </si>
  <si>
    <t>成本指标</t>
  </si>
  <si>
    <t>2021年特色育种项目结转项目资金</t>
  </si>
  <si>
    <t>56.46万元</t>
  </si>
  <si>
    <t>资金投入</t>
  </si>
  <si>
    <t>535万元</t>
  </si>
  <si>
    <t>效
益
指
标
（30分）</t>
  </si>
  <si>
    <t>经济效益
指标</t>
  </si>
  <si>
    <t>农作物新品种亩产量增长幅度</t>
  </si>
  <si>
    <t>10%左右</t>
  </si>
  <si>
    <t>约10%</t>
  </si>
  <si>
    <t>作物新品种综合生产能力提升幅度</t>
  </si>
  <si>
    <t>社会效益
指标</t>
  </si>
  <si>
    <t>本地育种人才创新能力</t>
  </si>
  <si>
    <t>明显增强</t>
  </si>
  <si>
    <t>农业特色优势产业市场竞争力</t>
  </si>
  <si>
    <t>育繁推一体化育种体系建设</t>
  </si>
  <si>
    <t>不断完善</t>
  </si>
  <si>
    <t>生态效益
指标</t>
  </si>
  <si>
    <t>可持续
影响指标</t>
  </si>
  <si>
    <t>提高农业新品种覆盖率和良种率</t>
  </si>
  <si>
    <t>有利于</t>
  </si>
  <si>
    <t>增强农业科技创新能力</t>
  </si>
  <si>
    <t>满意度
指标
（10分）</t>
  </si>
  <si>
    <t>服务对象
满意度
指标</t>
  </si>
  <si>
    <t>项目成果受益群众满意度</t>
  </si>
  <si>
    <t>≧90%</t>
  </si>
  <si>
    <t>项目承担单位管理部门满意度</t>
  </si>
  <si>
    <t>项目承担单位满意度</t>
  </si>
  <si>
    <t>总 　　　 分</t>
  </si>
  <si>
    <t>学前教育发展专项-宁夏大学</t>
  </si>
  <si>
    <t>宁夏大学后勤保障部</t>
  </si>
  <si>
    <t>幼教服务中心</t>
  </si>
  <si>
    <t>确保教职工工资及五险一金，提高办园条件改善办园环境。</t>
  </si>
  <si>
    <t>机关事业单位受益教职工147人、受益幼儿1130人</t>
  </si>
  <si>
    <t>41个教学班级</t>
  </si>
  <si>
    <t>良好</t>
  </si>
  <si>
    <t>其他工资福利支出</t>
  </si>
  <si>
    <t>226.3万</t>
  </si>
  <si>
    <t>其他商品服务支出（改善班级办园条件）</t>
  </si>
  <si>
    <t>3.7万</t>
  </si>
  <si>
    <t>1、确保幼儿园正常运转</t>
  </si>
  <si>
    <t>逐年提升</t>
  </si>
  <si>
    <t>2、提高办园条件、改善班级环境</t>
  </si>
  <si>
    <t>确保幼儿正常入园</t>
  </si>
  <si>
    <t>3、设施设备的投入</t>
  </si>
  <si>
    <t>1、资金拨付及时率（100%）</t>
  </si>
  <si>
    <t>230万</t>
  </si>
  <si>
    <t>1、发放教职工工资及缴纳教职工五险一金</t>
  </si>
  <si>
    <t>持续促进</t>
  </si>
  <si>
    <t>效
益
指
标
（35分）</t>
  </si>
  <si>
    <t>1、提高办园条件，改善幼儿园所及班级环境</t>
  </si>
  <si>
    <t>2、促进幼儿园基础教育的提升</t>
  </si>
  <si>
    <t>3、促进家园共育，提升家长育儿理念</t>
  </si>
  <si>
    <t>确保幼儿正常入园，提升办园条件</t>
  </si>
  <si>
    <t>高效提升办园条件</t>
  </si>
  <si>
    <t>1、促进幼儿园生态环境创设</t>
  </si>
  <si>
    <t>2、探索幼儿生态环境的有效途径</t>
  </si>
  <si>
    <t>3、促进并引领社会对生态环境教育的关注，提高幼儿对生态环境保护意识，在人与生态环境的良性互动过程中促进幼儿和谐发展。</t>
  </si>
  <si>
    <t>1、提高教职工工作的积极性</t>
  </si>
  <si>
    <t>2、稳定招收一定数量适龄儿童入园</t>
  </si>
  <si>
    <t>解决周边部分幼儿入园难题</t>
  </si>
  <si>
    <t>满意度
指标
（15分）</t>
  </si>
  <si>
    <t>1、幼儿满意度（96%）</t>
  </si>
  <si>
    <t>2、幼儿家长满意度（96%）</t>
  </si>
  <si>
    <t>3、教职工满意度（96%）</t>
  </si>
  <si>
    <t>基础教育质量提升项目-宁夏大学</t>
  </si>
  <si>
    <t>其他资金</t>
  </si>
  <si>
    <t>59.07万</t>
  </si>
  <si>
    <t>24.93万</t>
  </si>
  <si>
    <t>24.46万</t>
  </si>
  <si>
    <t>提高支付及时率</t>
  </si>
  <si>
    <t>84万</t>
  </si>
  <si>
    <t>自治区黄河流域生态环境保护与高质量发展科技支撑专项--宁夏大学</t>
  </si>
  <si>
    <t>继续实施自治区黄河流域生态环境保护与高质量发展科技支撑专项项目开展研究。培养一批科研人员和技术骨干；与东部高校开展合作科研，与东部地区科研水平进一步缩小；在新技术、新工艺、新方法上取得突破；提升服务地方能力进一步增强。</t>
  </si>
  <si>
    <t>发表论文数量</t>
  </si>
  <si>
    <t>20篇左右</t>
  </si>
  <si>
    <t>35篇</t>
  </si>
  <si>
    <t>科技成果转化数</t>
  </si>
  <si>
    <t>2-3项</t>
  </si>
  <si>
    <t>取得新工艺、新技术、新方法数量</t>
  </si>
  <si>
    <t>支持项目数</t>
  </si>
  <si>
    <t>30项</t>
  </si>
  <si>
    <t>突破关键技术难题情况</t>
  </si>
  <si>
    <t>1-2项</t>
  </si>
  <si>
    <t>项目管理规范化</t>
  </si>
  <si>
    <t>进一步增强</t>
  </si>
  <si>
    <t>项目运行良好率</t>
  </si>
  <si>
    <t>90%以上</t>
  </si>
  <si>
    <t>与国校高校合作科研范围</t>
  </si>
  <si>
    <t>进一步扩大</t>
  </si>
  <si>
    <t>按期结题验收率</t>
  </si>
  <si>
    <t>项目资金支付进度</t>
  </si>
  <si>
    <t>进一步提高</t>
  </si>
  <si>
    <t xml:space="preserve"> ……</t>
  </si>
  <si>
    <t>年度资金总额</t>
  </si>
  <si>
    <t>1900万元</t>
  </si>
  <si>
    <t xml:space="preserve"> 指标2：</t>
  </si>
  <si>
    <t>项目产出经济效益</t>
  </si>
  <si>
    <t>显著增强</t>
  </si>
  <si>
    <t>带动培养科研人员、技术骨干数量</t>
  </si>
  <si>
    <t>20人左右</t>
  </si>
  <si>
    <t>50人</t>
  </si>
  <si>
    <t>受益企业数</t>
  </si>
  <si>
    <t>3-5家</t>
  </si>
  <si>
    <t xml:space="preserve"> 指标1：</t>
  </si>
  <si>
    <t>科技创新能力</t>
  </si>
  <si>
    <t>被服务人员满意度</t>
  </si>
  <si>
    <t>企业满意度</t>
  </si>
  <si>
    <t>中央引导地方科技发展资金--宁夏大学</t>
  </si>
  <si>
    <t>继续实施科技发展项目研究，围绕落实黄河流域生态保护和高质量发展先行区，支撑产业高端化、绿色化、智能化、融合化发展等重要指示 精神，以及创新驱动战略、部区会商重点议题、“百城百园”建设任务部署，紧密围绕自治区经济社会发展实 际需求进行项目布局，通过项目实施，加快推进区域创新体系建设，提升区域创新能力和服务高质量发展支撑能力。</t>
  </si>
  <si>
    <t>支持建设科技创新基地项目数量</t>
  </si>
  <si>
    <t>转化科技成果数量</t>
  </si>
  <si>
    <t>3-4项</t>
  </si>
  <si>
    <t>劳动生产率水平提升</t>
  </si>
  <si>
    <t>逐步提升</t>
  </si>
  <si>
    <t>土地产出率提升</t>
  </si>
  <si>
    <t>项目预计按期验收率</t>
  </si>
  <si>
    <t>显著提高</t>
  </si>
  <si>
    <t>新品种/技术/设备/工艺示范推广率提升</t>
  </si>
  <si>
    <t>新品种良种化率水平提升</t>
  </si>
  <si>
    <t>资金拨付及时率</t>
  </si>
  <si>
    <t>拨付项目财政资金数</t>
  </si>
  <si>
    <t>630万</t>
  </si>
  <si>
    <t>带动社会资金投入</t>
  </si>
  <si>
    <t>100万</t>
  </si>
  <si>
    <t>培养高新技术企业</t>
  </si>
  <si>
    <t>新增在孵企业数量</t>
  </si>
  <si>
    <t>培训从事技术创新服务人员</t>
  </si>
  <si>
    <t>10人次</t>
  </si>
  <si>
    <t>20人次</t>
  </si>
  <si>
    <t>区域科技创新能力</t>
  </si>
  <si>
    <t>稳步提升</t>
  </si>
  <si>
    <t>提供技术咨询/技术服务等</t>
  </si>
  <si>
    <t>40人次</t>
  </si>
  <si>
    <t>100人次</t>
  </si>
  <si>
    <t>持续提高科研水平</t>
  </si>
  <si>
    <t>被服务对象满意度</t>
  </si>
  <si>
    <t>学前教育经费-宁夏大学</t>
  </si>
  <si>
    <t>87.31万</t>
  </si>
  <si>
    <t>1.69万</t>
  </si>
  <si>
    <t>1.15万</t>
  </si>
  <si>
    <t>89万</t>
  </si>
  <si>
    <t>现代农业科技创新示范区建设专项--宁夏大学</t>
  </si>
  <si>
    <t>继续实施现代农业科技创新示范区建设项目研究。通过开展研究培养一批科研人员和技术骨干；与东部高校开展合作科研，与东部地区科研水平进一步缩小；在新技术、新工艺、新方法上取得突破；提升服务地方能力进一步增强；推广示范一批农业基地，使一大批农民获益，让农民增收为自治区脱区攻坚提供智力支持。</t>
  </si>
  <si>
    <t>实施项目数量</t>
  </si>
  <si>
    <t>35项左右</t>
  </si>
  <si>
    <t>35项</t>
  </si>
  <si>
    <t>项目完成后预计申请专利数</t>
  </si>
  <si>
    <t>3-5项</t>
  </si>
  <si>
    <t>项目完成后预计形成科技成果和产品数</t>
  </si>
  <si>
    <t>项目完成后预计引进/研制新品种/技术/设备/工艺数</t>
  </si>
  <si>
    <t>项目完成后预计引进培养创新人才</t>
  </si>
  <si>
    <t>稳步提高</t>
  </si>
  <si>
    <t>项目启动时间</t>
  </si>
  <si>
    <t>3月</t>
  </si>
  <si>
    <t>如期开展</t>
  </si>
  <si>
    <t>项目完成时间</t>
  </si>
  <si>
    <t>年底</t>
  </si>
  <si>
    <t>按时完成</t>
  </si>
  <si>
    <t>2500万元</t>
  </si>
  <si>
    <t>带动产业提质增效</t>
  </si>
  <si>
    <t>可实现农民增收情况（参与项目农民收入比上年度该地区农民平均收入增加率）</t>
  </si>
  <si>
    <t>5%</t>
  </si>
  <si>
    <t>受益农民数</t>
  </si>
  <si>
    <t>800人</t>
  </si>
  <si>
    <t>780人</t>
  </si>
  <si>
    <t>现在主要集约化种植，推广对象面积大，但主要针对种植大户；进一步做好推广工作。</t>
  </si>
  <si>
    <t>示范区总体生态环境</t>
  </si>
  <si>
    <t>建设主体满意度</t>
  </si>
  <si>
    <t>科技人员满意度</t>
  </si>
  <si>
    <t>示范区农民群众满意度</t>
  </si>
  <si>
    <t>宁夏自然基金项目--宁夏大学</t>
  </si>
  <si>
    <t>继续实施宁夏自然基金项目研究，高校科技创新能力进一步增强，发表一批高质量论文，转化一批科研成果，申报一批国家专利。</t>
  </si>
  <si>
    <t>参加学术会议</t>
  </si>
  <si>
    <t>3-5次</t>
  </si>
  <si>
    <t>国内外刊物上发表论文</t>
  </si>
  <si>
    <t>50篇左右</t>
  </si>
  <si>
    <t>申请专利</t>
  </si>
  <si>
    <t>结题率</t>
  </si>
  <si>
    <t>进一步加强</t>
  </si>
  <si>
    <t>按时开展</t>
  </si>
  <si>
    <t>1250万元</t>
  </si>
  <si>
    <t>130人左右</t>
  </si>
  <si>
    <t>200人</t>
  </si>
  <si>
    <t>基础研究能力</t>
  </si>
  <si>
    <t>科研人员满意度</t>
  </si>
  <si>
    <t>宁夏智能装备CAE重点实验室基础条件建设项目</t>
  </si>
  <si>
    <t>宁夏大学</t>
  </si>
  <si>
    <t>继续用于宁夏智能装备CAE重点实验室基础条件建设项目</t>
  </si>
  <si>
    <t>宁夏智能装备CAE重点实验室基础条件建设项目已完成采购招标、合同签订、设备供货，目前正处于安装调试阶段，预计4月底完成设备验收。</t>
  </si>
  <si>
    <t xml:space="preserve"> 指标1：宁夏智能装备CAE重点实验室基础条件建设项目</t>
  </si>
  <si>
    <t>受疫情及中美贸易影响，设备供货时间延迟，正加紧设备安装调试进度，尽快完成验收。</t>
  </si>
  <si>
    <t xml:space="preserve"> 指标1：项目完成质量</t>
  </si>
  <si>
    <t xml:space="preserve"> 指标1：项目完成时间</t>
  </si>
  <si>
    <t xml:space="preserve"> 指标1：项目金额</t>
  </si>
  <si>
    <t>效
益
指
标
（40分）</t>
  </si>
  <si>
    <t xml:space="preserve"> 指标1：推进自治区科技发展</t>
  </si>
  <si>
    <t xml:space="preserve"> 指标1：推进学校科研实力</t>
  </si>
  <si>
    <t xml:space="preserve"> 指标1：科研人员满意度</t>
  </si>
  <si>
    <t>大于95%</t>
  </si>
  <si>
    <t>宁夏大学自治区科普与科技创新项目2021年结转资金</t>
  </si>
  <si>
    <t>继续用于自治区科普与科技创新项目。</t>
  </si>
  <si>
    <t>宁夏大学自治区科普与科技创新项目</t>
  </si>
  <si>
    <t>项目完成质量</t>
  </si>
  <si>
    <t>较好完成任务</t>
  </si>
  <si>
    <t>按期完成</t>
  </si>
  <si>
    <t>推进自治区科研创新</t>
  </si>
  <si>
    <t>逐年提高</t>
  </si>
  <si>
    <t>加强学校科研实力</t>
  </si>
  <si>
    <r>
      <rPr>
        <sz val="16"/>
        <rFont val="黑体"/>
        <charset val="134"/>
      </rPr>
      <t>附件</t>
    </r>
    <r>
      <rPr>
        <sz val="16"/>
        <rFont val="Times New Roman"/>
        <charset val="134"/>
      </rPr>
      <t>1</t>
    </r>
  </si>
  <si>
    <r>
      <rPr>
        <sz val="20"/>
        <rFont val="方正小标宋_GBK"/>
        <charset val="134"/>
      </rPr>
      <t>自治区项目支出绩效自评表</t>
    </r>
  </si>
  <si>
    <r>
      <rPr>
        <sz val="8"/>
        <rFont val="宋体"/>
        <charset val="134"/>
      </rPr>
      <t>（</t>
    </r>
    <r>
      <rPr>
        <sz val="8"/>
        <rFont val="Times New Roman"/>
        <charset val="134"/>
      </rPr>
      <t>2022</t>
    </r>
    <r>
      <rPr>
        <sz val="8"/>
        <rFont val="宋体"/>
        <charset val="134"/>
      </rPr>
      <t>年度）</t>
    </r>
  </si>
  <si>
    <r>
      <rPr>
        <sz val="8"/>
        <rFont val="宋体"/>
        <charset val="134"/>
      </rPr>
      <t>项目名称</t>
    </r>
  </si>
  <si>
    <r>
      <rPr>
        <sz val="8"/>
        <rFont val="宋体"/>
        <charset val="134"/>
      </rPr>
      <t>自治区农业资源环境监测与保护项目</t>
    </r>
    <r>
      <rPr>
        <sz val="8"/>
        <rFont val="Times New Roman"/>
        <charset val="134"/>
      </rPr>
      <t>(</t>
    </r>
    <r>
      <rPr>
        <sz val="8"/>
        <rFont val="宋体"/>
        <charset val="134"/>
      </rPr>
      <t>农业面源污染监测）</t>
    </r>
  </si>
  <si>
    <r>
      <rPr>
        <sz val="8"/>
        <rFont val="宋体"/>
        <charset val="134"/>
      </rPr>
      <t>主管部门</t>
    </r>
  </si>
  <si>
    <t>宁夏农业环境保护监测站</t>
  </si>
  <si>
    <r>
      <rPr>
        <sz val="8"/>
        <rFont val="宋体"/>
        <charset val="134"/>
      </rPr>
      <t>实施单位</t>
    </r>
  </si>
  <si>
    <r>
      <rPr>
        <sz val="8"/>
        <rFont val="宋体"/>
        <charset val="134"/>
      </rPr>
      <t>宁夏大学</t>
    </r>
  </si>
  <si>
    <r>
      <rPr>
        <sz val="8"/>
        <rFont val="宋体"/>
        <charset val="134"/>
      </rPr>
      <t>项目资金</t>
    </r>
    <r>
      <rPr>
        <sz val="8"/>
        <rFont val="Times New Roman"/>
        <charset val="134"/>
      </rPr>
      <t xml:space="preserve">
</t>
    </r>
    <r>
      <rPr>
        <sz val="8"/>
        <rFont val="宋体"/>
        <charset val="134"/>
      </rPr>
      <t>（万元）</t>
    </r>
  </si>
  <si>
    <r>
      <rPr>
        <sz val="8"/>
        <rFont val="宋体"/>
        <charset val="134"/>
      </rPr>
      <t>年初预算数</t>
    </r>
  </si>
  <si>
    <r>
      <rPr>
        <sz val="8"/>
        <rFont val="宋体"/>
        <charset val="134"/>
      </rPr>
      <t>全年预算数</t>
    </r>
  </si>
  <si>
    <r>
      <rPr>
        <sz val="8"/>
        <rFont val="宋体"/>
        <charset val="134"/>
      </rPr>
      <t>全年执行数</t>
    </r>
  </si>
  <si>
    <r>
      <rPr>
        <sz val="8"/>
        <rFont val="宋体"/>
        <charset val="134"/>
      </rPr>
      <t>分值</t>
    </r>
  </si>
  <si>
    <r>
      <rPr>
        <sz val="8"/>
        <rFont val="宋体"/>
        <charset val="134"/>
      </rPr>
      <t>执行率</t>
    </r>
  </si>
  <si>
    <r>
      <rPr>
        <sz val="8"/>
        <rFont val="宋体"/>
        <charset val="134"/>
      </rPr>
      <t>得分</t>
    </r>
  </si>
  <si>
    <r>
      <rPr>
        <sz val="8"/>
        <rFont val="宋体"/>
        <charset val="134"/>
      </rPr>
      <t>年度资金总额：</t>
    </r>
  </si>
  <si>
    <r>
      <rPr>
        <sz val="8"/>
        <rFont val="Times New Roman"/>
        <charset val="134"/>
      </rPr>
      <t xml:space="preserve">    </t>
    </r>
    <r>
      <rPr>
        <sz val="8"/>
        <rFont val="宋体"/>
        <charset val="134"/>
      </rPr>
      <t>其中：当年财政拨款</t>
    </r>
  </si>
  <si>
    <r>
      <rPr>
        <sz val="8"/>
        <rFont val="宋体"/>
        <charset val="134"/>
      </rPr>
      <t>上年结转资金</t>
    </r>
  </si>
  <si>
    <r>
      <rPr>
        <sz val="8"/>
        <rFont val="Times New Roman"/>
        <charset val="134"/>
      </rPr>
      <t xml:space="preserve">         </t>
    </r>
    <r>
      <rPr>
        <sz val="8"/>
        <rFont val="宋体"/>
        <charset val="134"/>
      </rPr>
      <t>其他资金</t>
    </r>
  </si>
  <si>
    <r>
      <rPr>
        <sz val="8"/>
        <rFont val="宋体"/>
        <charset val="134"/>
      </rPr>
      <t>年度</t>
    </r>
    <r>
      <rPr>
        <sz val="8"/>
        <rFont val="Times New Roman"/>
        <charset val="134"/>
      </rPr>
      <t xml:space="preserve">
</t>
    </r>
    <r>
      <rPr>
        <sz val="8"/>
        <rFont val="宋体"/>
        <charset val="134"/>
      </rPr>
      <t>总体</t>
    </r>
    <r>
      <rPr>
        <sz val="8"/>
        <rFont val="Times New Roman"/>
        <charset val="134"/>
      </rPr>
      <t xml:space="preserve">
</t>
    </r>
    <r>
      <rPr>
        <sz val="8"/>
        <rFont val="宋体"/>
        <charset val="134"/>
      </rPr>
      <t>目标</t>
    </r>
  </si>
  <si>
    <r>
      <rPr>
        <sz val="8"/>
        <rFont val="宋体"/>
        <charset val="134"/>
      </rPr>
      <t>预期目标</t>
    </r>
  </si>
  <si>
    <r>
      <rPr>
        <sz val="8"/>
        <rFont val="宋体"/>
        <charset val="134"/>
      </rPr>
      <t>实际完成情况</t>
    </r>
  </si>
  <si>
    <r>
      <rPr>
        <sz val="8"/>
        <rFont val="Times New Roman"/>
        <charset val="134"/>
      </rPr>
      <t>2022</t>
    </r>
    <r>
      <rPr>
        <sz val="8"/>
        <rFont val="宋体"/>
        <charset val="134"/>
      </rPr>
      <t>年度自治区财政安排</t>
    </r>
    <r>
      <rPr>
        <sz val="8"/>
        <rFont val="Times New Roman"/>
        <charset val="134"/>
      </rPr>
      <t>480</t>
    </r>
    <r>
      <rPr>
        <sz val="8"/>
        <rFont val="宋体"/>
        <charset val="134"/>
      </rPr>
      <t>万元，主要用于</t>
    </r>
    <r>
      <rPr>
        <sz val="8"/>
        <rFont val="Times New Roman"/>
        <charset val="134"/>
      </rPr>
      <t>1</t>
    </r>
    <r>
      <rPr>
        <sz val="8"/>
        <rFont val="宋体"/>
        <charset val="134"/>
      </rPr>
      <t>、农产品产地土壤及农产品重金属协同监测。采集</t>
    </r>
    <r>
      <rPr>
        <sz val="8"/>
        <rFont val="Times New Roman"/>
        <charset val="134"/>
      </rPr>
      <t>200</t>
    </r>
    <r>
      <rPr>
        <sz val="8"/>
        <rFont val="宋体"/>
        <charset val="134"/>
      </rPr>
      <t>个以上农产品样品，同时采集土壤样品</t>
    </r>
    <r>
      <rPr>
        <sz val="8"/>
        <rFont val="Times New Roman"/>
        <charset val="134"/>
      </rPr>
      <t>110</t>
    </r>
    <r>
      <rPr>
        <sz val="8"/>
        <rFont val="宋体"/>
        <charset val="134"/>
      </rPr>
      <t>个。农业面源污染治理技术示范点数</t>
    </r>
    <r>
      <rPr>
        <sz val="8"/>
        <rFont val="Times New Roman"/>
        <charset val="134"/>
      </rPr>
      <t>2</t>
    </r>
    <r>
      <rPr>
        <sz val="8"/>
        <rFont val="宋体"/>
        <charset val="134"/>
      </rPr>
      <t>个；</t>
    </r>
    <r>
      <rPr>
        <sz val="8"/>
        <rFont val="Times New Roman"/>
        <charset val="134"/>
      </rPr>
      <t>3</t>
    </r>
    <r>
      <rPr>
        <sz val="8"/>
        <rFont val="宋体"/>
        <charset val="134"/>
      </rPr>
      <t>、开展引黄灌区典型农田面源污染物监测及污染系数测算。建设</t>
    </r>
    <r>
      <rPr>
        <sz val="8"/>
        <rFont val="Times New Roman"/>
        <charset val="134"/>
      </rPr>
      <t>3</t>
    </r>
    <r>
      <rPr>
        <sz val="8"/>
        <rFont val="宋体"/>
        <charset val="134"/>
      </rPr>
      <t>个监测示范区；</t>
    </r>
    <r>
      <rPr>
        <sz val="8"/>
        <rFont val="Times New Roman"/>
        <charset val="134"/>
      </rPr>
      <t>4</t>
    </r>
    <r>
      <rPr>
        <sz val="8"/>
        <rFont val="宋体"/>
        <charset val="134"/>
      </rPr>
      <t>、布设入黄排水沟监测断面</t>
    </r>
    <r>
      <rPr>
        <sz val="8"/>
        <rFont val="Times New Roman"/>
        <charset val="134"/>
      </rPr>
      <t>75</t>
    </r>
    <r>
      <rPr>
        <sz val="8"/>
        <rFont val="宋体"/>
        <charset val="134"/>
      </rPr>
      <t>个，</t>
    </r>
    <r>
      <rPr>
        <sz val="8"/>
        <rFont val="Times New Roman"/>
        <charset val="134"/>
      </rPr>
      <t>5</t>
    </r>
    <r>
      <rPr>
        <sz val="8"/>
        <rFont val="宋体"/>
        <charset val="134"/>
      </rPr>
      <t>、黄河流域加强型氮磷流失监测点数</t>
    </r>
    <r>
      <rPr>
        <sz val="8"/>
        <rFont val="Times New Roman"/>
        <charset val="134"/>
      </rPr>
      <t>14</t>
    </r>
    <r>
      <rPr>
        <sz val="8"/>
        <rFont val="宋体"/>
        <charset val="134"/>
      </rPr>
      <t>个；试验基地监测点数</t>
    </r>
    <r>
      <rPr>
        <sz val="8"/>
        <rFont val="Times New Roman"/>
        <charset val="134"/>
      </rPr>
      <t>1</t>
    </r>
    <r>
      <rPr>
        <sz val="8"/>
        <rFont val="宋体"/>
        <charset val="134"/>
      </rPr>
      <t>个；建立黄河流域农田面源污染联网检测平台</t>
    </r>
    <r>
      <rPr>
        <sz val="8"/>
        <rFont val="Times New Roman"/>
        <charset val="134"/>
      </rPr>
      <t>1</t>
    </r>
    <r>
      <rPr>
        <sz val="8"/>
        <rFont val="宋体"/>
        <charset val="134"/>
      </rPr>
      <t>个。</t>
    </r>
  </si>
  <si>
    <r>
      <rPr>
        <sz val="8"/>
        <rFont val="Times New Roman"/>
        <charset val="134"/>
      </rPr>
      <t>1</t>
    </r>
    <r>
      <rPr>
        <sz val="8"/>
        <rFont val="宋体"/>
        <charset val="134"/>
      </rPr>
      <t>、超额完成了农产品产地土壤及农产品重金属协同监测。实际采集的农产品样品</t>
    </r>
    <r>
      <rPr>
        <sz val="8"/>
        <rFont val="Times New Roman"/>
        <charset val="134"/>
      </rPr>
      <t>380</t>
    </r>
    <r>
      <rPr>
        <sz val="8"/>
        <rFont val="宋体"/>
        <charset val="134"/>
      </rPr>
      <t>个、土壤样品</t>
    </r>
    <r>
      <rPr>
        <sz val="8"/>
        <rFont val="Times New Roman"/>
        <charset val="134"/>
      </rPr>
      <t>216</t>
    </r>
    <r>
      <rPr>
        <sz val="8"/>
        <rFont val="宋体"/>
        <charset val="134"/>
      </rPr>
      <t>个、采集的土壤和农产品样品累积获得</t>
    </r>
    <r>
      <rPr>
        <sz val="8"/>
        <rFont val="Times New Roman"/>
        <charset val="134"/>
      </rPr>
      <t>2592</t>
    </r>
    <r>
      <rPr>
        <sz val="8"/>
        <rFont val="宋体"/>
        <charset val="134"/>
      </rPr>
      <t>余条数据。</t>
    </r>
    <r>
      <rPr>
        <sz val="8"/>
        <rFont val="Times New Roman"/>
        <charset val="134"/>
      </rPr>
      <t>2</t>
    </r>
    <r>
      <rPr>
        <sz val="8"/>
        <rFont val="宋体"/>
        <charset val="134"/>
      </rPr>
      <t>、完成了引黄灌区典型农田面源污染物监测及污染系数测算，玉米各次灌水退水</t>
    </r>
    <r>
      <rPr>
        <sz val="8"/>
        <rFont val="Times New Roman"/>
        <charset val="134"/>
      </rPr>
      <t>TN</t>
    </r>
    <r>
      <rPr>
        <sz val="8"/>
        <rFont val="宋体"/>
        <charset val="134"/>
      </rPr>
      <t>总流失量为</t>
    </r>
    <r>
      <rPr>
        <sz val="8"/>
        <rFont val="Times New Roman"/>
        <charset val="134"/>
      </rPr>
      <t>3.98 kgN hm-2</t>
    </r>
    <r>
      <rPr>
        <sz val="8"/>
        <rFont val="宋体"/>
        <charset val="134"/>
      </rPr>
      <t>，流失系数为</t>
    </r>
    <r>
      <rPr>
        <sz val="8"/>
        <rFont val="Times New Roman"/>
        <charset val="134"/>
      </rPr>
      <t>0.74%</t>
    </r>
    <r>
      <rPr>
        <sz val="8"/>
        <rFont val="宋体"/>
        <charset val="134"/>
      </rPr>
      <t>，</t>
    </r>
    <r>
      <rPr>
        <sz val="8"/>
        <rFont val="Times New Roman"/>
        <charset val="134"/>
      </rPr>
      <t>TP</t>
    </r>
    <r>
      <rPr>
        <sz val="8"/>
        <rFont val="宋体"/>
        <charset val="134"/>
      </rPr>
      <t>流失量合计</t>
    </r>
    <r>
      <rPr>
        <sz val="8"/>
        <rFont val="Times New Roman"/>
        <charset val="134"/>
      </rPr>
      <t>0.17 kg•hm</t>
    </r>
    <r>
      <rPr>
        <vertAlign val="superscript"/>
        <sz val="8"/>
        <rFont val="Times New Roman"/>
        <charset val="134"/>
      </rPr>
      <t>-2</t>
    </r>
    <r>
      <rPr>
        <sz val="8"/>
        <rFont val="宋体"/>
        <charset val="134"/>
      </rPr>
      <t>，流失系数为</t>
    </r>
    <r>
      <rPr>
        <sz val="8"/>
        <rFont val="Times New Roman"/>
        <charset val="134"/>
      </rPr>
      <t>0.04%</t>
    </r>
    <r>
      <rPr>
        <sz val="8"/>
        <rFont val="宋体"/>
        <charset val="134"/>
      </rPr>
      <t>，其中春灌分别贡献了</t>
    </r>
    <r>
      <rPr>
        <sz val="8"/>
        <rFont val="Times New Roman"/>
        <charset val="134"/>
      </rPr>
      <t>84.2%</t>
    </r>
    <r>
      <rPr>
        <sz val="8"/>
        <rFont val="宋体"/>
        <charset val="134"/>
      </rPr>
      <t>的</t>
    </r>
    <r>
      <rPr>
        <sz val="8"/>
        <rFont val="Times New Roman"/>
        <charset val="134"/>
      </rPr>
      <t>TN</t>
    </r>
    <r>
      <rPr>
        <sz val="8"/>
        <rFont val="宋体"/>
        <charset val="134"/>
      </rPr>
      <t>流失和</t>
    </r>
    <r>
      <rPr>
        <sz val="8"/>
        <rFont val="Times New Roman"/>
        <charset val="134"/>
      </rPr>
      <t>76.5%</t>
    </r>
    <r>
      <rPr>
        <sz val="8"/>
        <rFont val="宋体"/>
        <charset val="134"/>
      </rPr>
      <t>的</t>
    </r>
    <r>
      <rPr>
        <sz val="8"/>
        <rFont val="Times New Roman"/>
        <charset val="134"/>
      </rPr>
      <t>TP</t>
    </r>
    <r>
      <rPr>
        <sz val="8"/>
        <rFont val="宋体"/>
        <charset val="134"/>
      </rPr>
      <t>流失，远高于其他各次灌水，是氮磷流失的高风险期；小麦各次灌水退水氮磷流失趋势与玉米基本一致，</t>
    </r>
    <r>
      <rPr>
        <sz val="8"/>
        <rFont val="Times New Roman"/>
        <charset val="134"/>
      </rPr>
      <t>TN</t>
    </r>
    <r>
      <rPr>
        <sz val="8"/>
        <rFont val="宋体"/>
        <charset val="134"/>
      </rPr>
      <t>流失量合计</t>
    </r>
    <r>
      <rPr>
        <sz val="8"/>
        <rFont val="Times New Roman"/>
        <charset val="134"/>
      </rPr>
      <t>5.12 kgN•hm</t>
    </r>
    <r>
      <rPr>
        <vertAlign val="superscript"/>
        <sz val="8"/>
        <rFont val="Times New Roman"/>
        <charset val="134"/>
      </rPr>
      <t>-2</t>
    </r>
    <r>
      <rPr>
        <sz val="8"/>
        <rFont val="宋体"/>
        <charset val="134"/>
      </rPr>
      <t>，流失系数为</t>
    </r>
    <r>
      <rPr>
        <sz val="8"/>
        <rFont val="Times New Roman"/>
        <charset val="134"/>
      </rPr>
      <t>1.74%</t>
    </r>
    <r>
      <rPr>
        <sz val="8"/>
        <rFont val="宋体"/>
        <charset val="134"/>
      </rPr>
      <t>，</t>
    </r>
    <r>
      <rPr>
        <sz val="8"/>
        <rFont val="Times New Roman"/>
        <charset val="134"/>
      </rPr>
      <t>TP</t>
    </r>
    <r>
      <rPr>
        <sz val="8"/>
        <rFont val="宋体"/>
        <charset val="134"/>
      </rPr>
      <t>流失量合计</t>
    </r>
    <r>
      <rPr>
        <sz val="8"/>
        <rFont val="Times New Roman"/>
        <charset val="134"/>
      </rPr>
      <t>0.65 kg•hm</t>
    </r>
    <r>
      <rPr>
        <vertAlign val="superscript"/>
        <sz val="8"/>
        <rFont val="Times New Roman"/>
        <charset val="134"/>
      </rPr>
      <t>-2</t>
    </r>
    <r>
      <rPr>
        <sz val="8"/>
        <rFont val="宋体"/>
        <charset val="134"/>
      </rPr>
      <t>，流失系数为</t>
    </r>
    <r>
      <rPr>
        <sz val="8"/>
        <rFont val="Times New Roman"/>
        <charset val="134"/>
      </rPr>
      <t>0.40%</t>
    </r>
    <r>
      <rPr>
        <sz val="8"/>
        <rFont val="宋体"/>
        <charset val="134"/>
      </rPr>
      <t>，其中春灌头水的氮磷流失量最高，分别贡献了</t>
    </r>
    <r>
      <rPr>
        <sz val="8"/>
        <rFont val="Times New Roman"/>
        <charset val="134"/>
      </rPr>
      <t>73.6%</t>
    </r>
    <r>
      <rPr>
        <sz val="8"/>
        <rFont val="宋体"/>
        <charset val="134"/>
      </rPr>
      <t>的</t>
    </r>
    <r>
      <rPr>
        <sz val="8"/>
        <rFont val="Times New Roman"/>
        <charset val="134"/>
      </rPr>
      <t>TN</t>
    </r>
    <r>
      <rPr>
        <sz val="8"/>
        <rFont val="宋体"/>
        <charset val="134"/>
      </rPr>
      <t>流失和</t>
    </r>
    <r>
      <rPr>
        <sz val="8"/>
        <rFont val="Times New Roman"/>
        <charset val="134"/>
      </rPr>
      <t>84.6%</t>
    </r>
    <r>
      <rPr>
        <sz val="8"/>
        <rFont val="宋体"/>
        <charset val="134"/>
      </rPr>
      <t>的</t>
    </r>
    <r>
      <rPr>
        <sz val="8"/>
        <rFont val="Times New Roman"/>
        <charset val="134"/>
      </rPr>
      <t>TP</t>
    </r>
    <r>
      <rPr>
        <sz val="8"/>
        <rFont val="宋体"/>
        <charset val="134"/>
      </rPr>
      <t>流失。水稻全生育期及冬季灌水</t>
    </r>
    <r>
      <rPr>
        <sz val="8"/>
        <rFont val="Times New Roman"/>
        <charset val="134"/>
      </rPr>
      <t>TN</t>
    </r>
    <r>
      <rPr>
        <sz val="8"/>
        <rFont val="宋体"/>
        <charset val="134"/>
      </rPr>
      <t>流失量合计</t>
    </r>
    <r>
      <rPr>
        <sz val="8"/>
        <rFont val="Times New Roman"/>
        <charset val="134"/>
      </rPr>
      <t>20.46 kgN•hm</t>
    </r>
    <r>
      <rPr>
        <vertAlign val="superscript"/>
        <sz val="8"/>
        <rFont val="Times New Roman"/>
        <charset val="134"/>
      </rPr>
      <t>-2</t>
    </r>
    <r>
      <rPr>
        <sz val="8"/>
        <rFont val="宋体"/>
        <charset val="134"/>
      </rPr>
      <t>，流失系数为</t>
    </r>
    <r>
      <rPr>
        <sz val="8"/>
        <rFont val="Times New Roman"/>
        <charset val="134"/>
      </rPr>
      <t>5.76%</t>
    </r>
    <r>
      <rPr>
        <sz val="8"/>
        <rFont val="宋体"/>
        <charset val="134"/>
      </rPr>
      <t>，</t>
    </r>
    <r>
      <rPr>
        <sz val="8"/>
        <rFont val="Times New Roman"/>
        <charset val="134"/>
      </rPr>
      <t>TP</t>
    </r>
    <r>
      <rPr>
        <sz val="8"/>
        <rFont val="宋体"/>
        <charset val="134"/>
      </rPr>
      <t>流失量合计</t>
    </r>
    <r>
      <rPr>
        <sz val="8"/>
        <rFont val="Times New Roman"/>
        <charset val="134"/>
      </rPr>
      <t>1.03 kg•hm</t>
    </r>
    <r>
      <rPr>
        <vertAlign val="superscript"/>
        <sz val="8"/>
        <rFont val="Times New Roman"/>
        <charset val="134"/>
      </rPr>
      <t>-2</t>
    </r>
    <r>
      <rPr>
        <sz val="8"/>
        <rFont val="宋体"/>
        <charset val="134"/>
      </rPr>
      <t>，流失系数为</t>
    </r>
    <r>
      <rPr>
        <sz val="8"/>
        <rFont val="Times New Roman"/>
        <charset val="134"/>
      </rPr>
      <t>0.38%</t>
    </r>
    <r>
      <rPr>
        <sz val="8"/>
        <rFont val="宋体"/>
        <charset val="134"/>
      </rPr>
      <t>，其中分蘖期氮磷流失量最大，返青期其次，二者共占</t>
    </r>
    <r>
      <rPr>
        <sz val="8"/>
        <rFont val="Times New Roman"/>
        <charset val="134"/>
      </rPr>
      <t>79.6%</t>
    </r>
    <r>
      <rPr>
        <sz val="8"/>
        <rFont val="宋体"/>
        <charset val="134"/>
      </rPr>
      <t>的</t>
    </r>
    <r>
      <rPr>
        <sz val="8"/>
        <rFont val="Times New Roman"/>
        <charset val="134"/>
      </rPr>
      <t>TN</t>
    </r>
    <r>
      <rPr>
        <sz val="8"/>
        <rFont val="宋体"/>
        <charset val="134"/>
      </rPr>
      <t>流失和</t>
    </r>
    <r>
      <rPr>
        <sz val="8"/>
        <rFont val="Times New Roman"/>
        <charset val="134"/>
      </rPr>
      <t>61.4%</t>
    </r>
    <r>
      <rPr>
        <sz val="8"/>
        <rFont val="宋体"/>
        <charset val="134"/>
      </rPr>
      <t>的</t>
    </r>
    <r>
      <rPr>
        <sz val="8"/>
        <rFont val="Times New Roman"/>
        <charset val="134"/>
      </rPr>
      <t>TP</t>
    </r>
    <r>
      <rPr>
        <sz val="8"/>
        <rFont val="宋体"/>
        <charset val="134"/>
      </rPr>
      <t>流失。其余生育期灌水氮磷流失量较低，自孕穗期开始氮磷流失逐渐减少</t>
    </r>
    <r>
      <rPr>
        <sz val="8"/>
        <rFont val="Times New Roman"/>
        <charset val="134"/>
      </rPr>
      <t>.</t>
    </r>
    <r>
      <rPr>
        <sz val="8"/>
        <rFont val="宋体"/>
        <charset val="134"/>
      </rPr>
      <t>黄瓜氮肥的肥料流失系数约为</t>
    </r>
    <r>
      <rPr>
        <sz val="8"/>
        <rFont val="Times New Roman"/>
        <charset val="134"/>
      </rPr>
      <t>3.15%</t>
    </r>
    <r>
      <rPr>
        <sz val="8"/>
        <rFont val="宋体"/>
        <charset val="134"/>
      </rPr>
      <t>；番茄氮肥的肥料流失系数约为</t>
    </r>
    <r>
      <rPr>
        <sz val="8"/>
        <rFont val="Times New Roman"/>
        <charset val="134"/>
      </rPr>
      <t>3.12%</t>
    </r>
    <r>
      <rPr>
        <sz val="8"/>
        <rFont val="宋体"/>
        <charset val="134"/>
      </rPr>
      <t>；玉米氮肥和磷肥的肥料流失系数约为</t>
    </r>
    <r>
      <rPr>
        <sz val="8"/>
        <rFont val="Times New Roman"/>
        <charset val="134"/>
      </rPr>
      <t>3.43%</t>
    </r>
    <r>
      <rPr>
        <sz val="8"/>
        <rFont val="宋体"/>
        <charset val="134"/>
      </rPr>
      <t>和</t>
    </r>
    <r>
      <rPr>
        <sz val="8"/>
        <rFont val="Times New Roman"/>
        <charset val="134"/>
      </rPr>
      <t>0.73%</t>
    </r>
    <r>
      <rPr>
        <sz val="8"/>
        <rFont val="宋体"/>
        <charset val="134"/>
      </rPr>
      <t>；春小麦氮肥的肥料流失系数约为</t>
    </r>
    <r>
      <rPr>
        <sz val="8"/>
        <rFont val="Times New Roman"/>
        <charset val="134"/>
      </rPr>
      <t>5.72%</t>
    </r>
    <r>
      <rPr>
        <sz val="8"/>
        <rFont val="宋体"/>
        <charset val="134"/>
      </rPr>
      <t>，麦后复种可有效减少氮素的流失量。</t>
    </r>
    <r>
      <rPr>
        <sz val="8"/>
        <rFont val="Times New Roman"/>
        <charset val="134"/>
      </rPr>
      <t>3.</t>
    </r>
    <r>
      <rPr>
        <sz val="8"/>
        <rFont val="宋体"/>
        <charset val="134"/>
      </rPr>
      <t>选择宁夏引黄灌区第四、第五、第六三条排水沟，在平罗县渠口六中村、平罗县头闸乡东通平村</t>
    </r>
    <r>
      <rPr>
        <sz val="8"/>
        <rFont val="Times New Roman"/>
        <charset val="134"/>
      </rPr>
      <t xml:space="preserve"> </t>
    </r>
    <r>
      <rPr>
        <sz val="8"/>
        <rFont val="宋体"/>
        <charset val="134"/>
      </rPr>
      <t>贺兰县习岗镇四十里店建设了</t>
    </r>
    <r>
      <rPr>
        <sz val="8"/>
        <rFont val="Times New Roman"/>
        <charset val="134"/>
      </rPr>
      <t>3</t>
    </r>
    <r>
      <rPr>
        <sz val="8"/>
        <rFont val="宋体"/>
        <charset val="134"/>
      </rPr>
      <t>个监测小区，布设</t>
    </r>
    <r>
      <rPr>
        <sz val="8"/>
        <rFont val="Times New Roman"/>
        <charset val="134"/>
      </rPr>
      <t>75</t>
    </r>
    <r>
      <rPr>
        <sz val="8"/>
        <rFont val="宋体"/>
        <charset val="134"/>
      </rPr>
      <t>个监测断面，在惠农、平罗、贺兰、永宁共布设了</t>
    </r>
    <r>
      <rPr>
        <sz val="8"/>
        <rFont val="Times New Roman"/>
        <charset val="134"/>
      </rPr>
      <t>14</t>
    </r>
    <r>
      <rPr>
        <sz val="8"/>
        <rFont val="宋体"/>
        <charset val="134"/>
      </rPr>
      <t>个农田监测点。</t>
    </r>
    <r>
      <rPr>
        <sz val="8"/>
        <rFont val="Times New Roman"/>
        <charset val="134"/>
      </rPr>
      <t>4.</t>
    </r>
    <r>
      <rPr>
        <sz val="8"/>
        <rFont val="宋体"/>
        <charset val="134"/>
      </rPr>
      <t>在宁夏大学教学实验农场建立试验监测点</t>
    </r>
    <r>
      <rPr>
        <sz val="8"/>
        <rFont val="Times New Roman"/>
        <charset val="134"/>
      </rPr>
      <t>1</t>
    </r>
    <r>
      <rPr>
        <sz val="8"/>
        <rFont val="宋体"/>
        <charset val="134"/>
      </rPr>
      <t>个，布设试验</t>
    </r>
    <r>
      <rPr>
        <sz val="8"/>
        <rFont val="Times New Roman"/>
        <charset val="134"/>
      </rPr>
      <t>3</t>
    </r>
    <r>
      <rPr>
        <sz val="8"/>
        <rFont val="宋体"/>
        <charset val="134"/>
      </rPr>
      <t>个占地面积</t>
    </r>
    <r>
      <rPr>
        <sz val="8"/>
        <rFont val="Times New Roman"/>
        <charset val="134"/>
      </rPr>
      <t>25</t>
    </r>
    <r>
      <rPr>
        <sz val="8"/>
        <rFont val="宋体"/>
        <charset val="134"/>
      </rPr>
      <t>亩。</t>
    </r>
    <r>
      <rPr>
        <sz val="8"/>
        <rFont val="Times New Roman"/>
        <charset val="134"/>
      </rPr>
      <t>5</t>
    </r>
    <r>
      <rPr>
        <sz val="8"/>
        <rFont val="宋体"/>
        <charset val="134"/>
      </rPr>
      <t>、建立了黄河流域农田面源污染联网检测平台</t>
    </r>
    <r>
      <rPr>
        <sz val="8"/>
        <rFont val="Times New Roman"/>
        <charset val="134"/>
      </rPr>
      <t>1</t>
    </r>
    <r>
      <rPr>
        <sz val="8"/>
        <rFont val="宋体"/>
        <charset val="134"/>
      </rPr>
      <t>个、将目前开展的农产品产地土壤与农产品重金属协同监测、农田氮磷流失监测及黄河流域农田面源污染监测数据进行整合，建立黄河流域农田面源污染大数据平台，每年采集各类样品</t>
    </r>
    <r>
      <rPr>
        <sz val="8"/>
        <rFont val="Times New Roman"/>
        <charset val="134"/>
      </rPr>
      <t>4000</t>
    </r>
    <r>
      <rPr>
        <sz val="8"/>
        <rFont val="宋体"/>
        <charset val="134"/>
      </rPr>
      <t>余份，化验分析指标</t>
    </r>
    <r>
      <rPr>
        <sz val="8"/>
        <rFont val="Times New Roman"/>
        <charset val="134"/>
      </rPr>
      <t>5</t>
    </r>
    <r>
      <rPr>
        <sz val="8"/>
        <rFont val="宋体"/>
        <charset val="134"/>
      </rPr>
      <t>万余项次，获批软件著作权</t>
    </r>
    <r>
      <rPr>
        <sz val="8"/>
        <rFont val="Times New Roman"/>
        <charset val="134"/>
      </rPr>
      <t>2</t>
    </r>
    <r>
      <rPr>
        <sz val="8"/>
        <rFont val="宋体"/>
        <charset val="134"/>
      </rPr>
      <t>项，发表学术论文</t>
    </r>
    <r>
      <rPr>
        <sz val="8"/>
        <rFont val="Times New Roman"/>
        <charset val="134"/>
      </rPr>
      <t>1</t>
    </r>
    <r>
      <rPr>
        <sz val="8"/>
        <rFont val="宋体"/>
        <charset val="134"/>
      </rPr>
      <t>篇，录用论文</t>
    </r>
    <r>
      <rPr>
        <sz val="8"/>
        <rFont val="Times New Roman"/>
        <charset val="134"/>
      </rPr>
      <t>1</t>
    </r>
    <r>
      <rPr>
        <sz val="8"/>
        <rFont val="宋体"/>
        <charset val="134"/>
      </rPr>
      <t>篇。</t>
    </r>
  </si>
  <si>
    <r>
      <rPr>
        <sz val="8"/>
        <rFont val="宋体"/>
        <charset val="134"/>
      </rPr>
      <t>绩</t>
    </r>
    <r>
      <rPr>
        <sz val="8"/>
        <rFont val="Times New Roman"/>
        <charset val="134"/>
      </rPr>
      <t xml:space="preserve">
</t>
    </r>
    <r>
      <rPr>
        <sz val="8"/>
        <rFont val="宋体"/>
        <charset val="134"/>
      </rPr>
      <t>效</t>
    </r>
    <r>
      <rPr>
        <sz val="8"/>
        <rFont val="Times New Roman"/>
        <charset val="134"/>
      </rPr>
      <t xml:space="preserve">
</t>
    </r>
    <r>
      <rPr>
        <sz val="8"/>
        <rFont val="宋体"/>
        <charset val="134"/>
      </rPr>
      <t>指</t>
    </r>
    <r>
      <rPr>
        <sz val="8"/>
        <rFont val="Times New Roman"/>
        <charset val="134"/>
      </rPr>
      <t xml:space="preserve">
</t>
    </r>
    <r>
      <rPr>
        <sz val="8"/>
        <rFont val="宋体"/>
        <charset val="134"/>
      </rPr>
      <t>标</t>
    </r>
  </si>
  <si>
    <r>
      <rPr>
        <sz val="8"/>
        <rFont val="宋体"/>
        <charset val="134"/>
      </rPr>
      <t>一级指标</t>
    </r>
  </si>
  <si>
    <r>
      <rPr>
        <sz val="8"/>
        <rFont val="宋体"/>
        <charset val="134"/>
      </rPr>
      <t>二级指标</t>
    </r>
  </si>
  <si>
    <r>
      <rPr>
        <sz val="8"/>
        <rFont val="宋体"/>
        <charset val="134"/>
      </rPr>
      <t>三级指标</t>
    </r>
  </si>
  <si>
    <r>
      <rPr>
        <sz val="8"/>
        <rFont val="宋体"/>
        <charset val="134"/>
      </rPr>
      <t>年度指标值</t>
    </r>
  </si>
  <si>
    <r>
      <rPr>
        <sz val="8"/>
        <rFont val="宋体"/>
        <charset val="134"/>
      </rPr>
      <t>实际完成值</t>
    </r>
  </si>
  <si>
    <t>偏差原因分析及改进措施</t>
  </si>
  <si>
    <r>
      <rPr>
        <sz val="8"/>
        <rFont val="宋体"/>
        <charset val="134"/>
      </rPr>
      <t>产</t>
    </r>
    <r>
      <rPr>
        <sz val="8"/>
        <rFont val="Times New Roman"/>
        <charset val="134"/>
      </rPr>
      <t xml:space="preserve">
</t>
    </r>
    <r>
      <rPr>
        <sz val="8"/>
        <rFont val="宋体"/>
        <charset val="134"/>
      </rPr>
      <t>出</t>
    </r>
    <r>
      <rPr>
        <sz val="8"/>
        <rFont val="Times New Roman"/>
        <charset val="134"/>
      </rPr>
      <t xml:space="preserve">
</t>
    </r>
    <r>
      <rPr>
        <sz val="8"/>
        <rFont val="宋体"/>
        <charset val="134"/>
      </rPr>
      <t>指</t>
    </r>
    <r>
      <rPr>
        <sz val="8"/>
        <rFont val="Times New Roman"/>
        <charset val="134"/>
      </rPr>
      <t xml:space="preserve">
</t>
    </r>
    <r>
      <rPr>
        <sz val="8"/>
        <rFont val="宋体"/>
        <charset val="134"/>
      </rPr>
      <t>标</t>
    </r>
    <r>
      <rPr>
        <sz val="8"/>
        <rFont val="Times New Roman"/>
        <charset val="134"/>
      </rPr>
      <t xml:space="preserve">
</t>
    </r>
    <r>
      <rPr>
        <sz val="8"/>
        <rFont val="宋体"/>
        <charset val="134"/>
      </rPr>
      <t>（</t>
    </r>
    <r>
      <rPr>
        <sz val="8"/>
        <rFont val="Times New Roman"/>
        <charset val="134"/>
      </rPr>
      <t>50</t>
    </r>
    <r>
      <rPr>
        <sz val="8"/>
        <rFont val="宋体"/>
        <charset val="134"/>
      </rPr>
      <t>分）</t>
    </r>
  </si>
  <si>
    <r>
      <rPr>
        <sz val="8"/>
        <rFont val="宋体"/>
        <charset val="134"/>
      </rPr>
      <t>数量指标</t>
    </r>
  </si>
  <si>
    <r>
      <rPr>
        <sz val="8"/>
        <rFont val="宋体"/>
        <charset val="134"/>
      </rPr>
      <t>指标</t>
    </r>
    <r>
      <rPr>
        <sz val="8"/>
        <rFont val="Times New Roman"/>
        <charset val="134"/>
      </rPr>
      <t>1</t>
    </r>
    <r>
      <rPr>
        <sz val="8"/>
        <rFont val="宋体"/>
        <charset val="134"/>
      </rPr>
      <t>：农产品与土壤协同监测点位数</t>
    </r>
  </si>
  <si>
    <r>
      <rPr>
        <sz val="8"/>
        <rFont val="Times New Roman"/>
        <charset val="134"/>
      </rPr>
      <t>≥200</t>
    </r>
    <r>
      <rPr>
        <sz val="8"/>
        <rFont val="宋体"/>
        <charset val="134"/>
      </rPr>
      <t>个</t>
    </r>
  </si>
  <si>
    <r>
      <rPr>
        <sz val="8"/>
        <rFont val="Times New Roman"/>
        <charset val="134"/>
      </rPr>
      <t>≥314</t>
    </r>
    <r>
      <rPr>
        <sz val="8"/>
        <rFont val="宋体"/>
        <charset val="134"/>
      </rPr>
      <t>个农产品；</t>
    </r>
    <r>
      <rPr>
        <sz val="8"/>
        <rFont val="Times New Roman"/>
        <charset val="134"/>
      </rPr>
      <t xml:space="preserve"> ≥110</t>
    </r>
    <r>
      <rPr>
        <sz val="8"/>
        <rFont val="宋体"/>
        <charset val="134"/>
      </rPr>
      <t>个土壤样品</t>
    </r>
  </si>
  <si>
    <r>
      <rPr>
        <sz val="8"/>
        <rFont val="宋体"/>
        <charset val="134"/>
      </rPr>
      <t>无偏差，超额完成。本年度实际采集的农产品样品</t>
    </r>
    <r>
      <rPr>
        <sz val="8"/>
        <rFont val="Times New Roman"/>
        <charset val="134"/>
      </rPr>
      <t>380</t>
    </r>
    <r>
      <rPr>
        <sz val="8"/>
        <rFont val="宋体"/>
        <charset val="134"/>
      </rPr>
      <t>个（监测点样品</t>
    </r>
    <r>
      <rPr>
        <sz val="8"/>
        <rFont val="Times New Roman"/>
        <charset val="134"/>
      </rPr>
      <t>293</t>
    </r>
    <r>
      <rPr>
        <sz val="8"/>
        <rFont val="宋体"/>
        <charset val="134"/>
      </rPr>
      <t>个，重复质控样品和重点区域样品</t>
    </r>
    <r>
      <rPr>
        <sz val="8"/>
        <rFont val="Times New Roman"/>
        <charset val="134"/>
      </rPr>
      <t>87</t>
    </r>
    <r>
      <rPr>
        <sz val="8"/>
        <rFont val="宋体"/>
        <charset val="134"/>
      </rPr>
      <t>个），土壤样品</t>
    </r>
    <r>
      <rPr>
        <sz val="8"/>
        <rFont val="Times New Roman"/>
        <charset val="134"/>
      </rPr>
      <t>216</t>
    </r>
    <r>
      <rPr>
        <sz val="8"/>
        <rFont val="宋体"/>
        <charset val="134"/>
      </rPr>
      <t>个（监测点样品</t>
    </r>
    <r>
      <rPr>
        <sz val="8"/>
        <rFont val="Times New Roman"/>
        <charset val="134"/>
      </rPr>
      <t>109</t>
    </r>
    <r>
      <rPr>
        <sz val="8"/>
        <rFont val="宋体"/>
        <charset val="134"/>
      </rPr>
      <t>个，重复质控样品和重点区域样品</t>
    </r>
    <r>
      <rPr>
        <sz val="8"/>
        <rFont val="Times New Roman"/>
        <charset val="134"/>
      </rPr>
      <t>107</t>
    </r>
    <r>
      <rPr>
        <sz val="8"/>
        <rFont val="宋体"/>
        <charset val="134"/>
      </rPr>
      <t>个）采集的土壤和农产品样品，检测分析了重金属铅（</t>
    </r>
    <r>
      <rPr>
        <sz val="8"/>
        <rFont val="Times New Roman"/>
        <charset val="134"/>
      </rPr>
      <t>Pb</t>
    </r>
    <r>
      <rPr>
        <sz val="8"/>
        <rFont val="宋体"/>
        <charset val="134"/>
      </rPr>
      <t>）、汞（</t>
    </r>
    <r>
      <rPr>
        <sz val="8"/>
        <rFont val="Times New Roman"/>
        <charset val="134"/>
      </rPr>
      <t>Hg</t>
    </r>
    <r>
      <rPr>
        <sz val="8"/>
        <rFont val="宋体"/>
        <charset val="134"/>
      </rPr>
      <t>）、镉（</t>
    </r>
    <r>
      <rPr>
        <sz val="8"/>
        <rFont val="Times New Roman"/>
        <charset val="134"/>
      </rPr>
      <t>Cd</t>
    </r>
    <r>
      <rPr>
        <sz val="8"/>
        <rFont val="宋体"/>
        <charset val="134"/>
      </rPr>
      <t>）、铬（</t>
    </r>
    <r>
      <rPr>
        <sz val="8"/>
        <rFont val="Times New Roman"/>
        <charset val="134"/>
      </rPr>
      <t>Cr</t>
    </r>
    <r>
      <rPr>
        <sz val="8"/>
        <rFont val="宋体"/>
        <charset val="134"/>
      </rPr>
      <t>）、镍（</t>
    </r>
    <r>
      <rPr>
        <sz val="8"/>
        <rFont val="Times New Roman"/>
        <charset val="134"/>
      </rPr>
      <t>Ni</t>
    </r>
    <r>
      <rPr>
        <sz val="8"/>
        <rFont val="宋体"/>
        <charset val="134"/>
      </rPr>
      <t>）、铜（</t>
    </r>
    <r>
      <rPr>
        <sz val="8"/>
        <rFont val="Times New Roman"/>
        <charset val="134"/>
      </rPr>
      <t>Cu</t>
    </r>
    <r>
      <rPr>
        <sz val="8"/>
        <rFont val="宋体"/>
        <charset val="134"/>
      </rPr>
      <t>）、锌（</t>
    </r>
    <r>
      <rPr>
        <sz val="8"/>
        <rFont val="Times New Roman"/>
        <charset val="134"/>
      </rPr>
      <t>Zn</t>
    </r>
    <r>
      <rPr>
        <sz val="8"/>
        <rFont val="宋体"/>
        <charset val="134"/>
      </rPr>
      <t>）和类金属砷（</t>
    </r>
    <r>
      <rPr>
        <sz val="8"/>
        <rFont val="Times New Roman"/>
        <charset val="134"/>
      </rPr>
      <t>As</t>
    </r>
    <r>
      <rPr>
        <sz val="8"/>
        <rFont val="宋体"/>
        <charset val="134"/>
      </rPr>
      <t>）</t>
    </r>
    <r>
      <rPr>
        <sz val="8"/>
        <rFont val="Times New Roman"/>
        <charset val="134"/>
      </rPr>
      <t>8</t>
    </r>
    <r>
      <rPr>
        <sz val="8"/>
        <rFont val="宋体"/>
        <charset val="134"/>
      </rPr>
      <t>项指标，同步监测了土壤样品</t>
    </r>
    <r>
      <rPr>
        <sz val="8"/>
        <rFont val="Times New Roman"/>
        <charset val="134"/>
      </rPr>
      <t>pH</t>
    </r>
    <r>
      <rPr>
        <sz val="8"/>
        <rFont val="宋体"/>
        <charset val="134"/>
      </rPr>
      <t>值、阳离子代换量（</t>
    </r>
    <r>
      <rPr>
        <sz val="8"/>
        <rFont val="Times New Roman"/>
        <charset val="134"/>
      </rPr>
      <t>CEC</t>
    </r>
    <r>
      <rPr>
        <sz val="8"/>
        <rFont val="宋体"/>
        <charset val="134"/>
      </rPr>
      <t>）、有机质、机械组成等</t>
    </r>
    <r>
      <rPr>
        <sz val="8"/>
        <rFont val="Times New Roman"/>
        <charset val="134"/>
      </rPr>
      <t>4</t>
    </r>
    <r>
      <rPr>
        <sz val="8"/>
        <rFont val="宋体"/>
        <charset val="134"/>
      </rPr>
      <t>项指标。其中长期循环监测点玉米取样量为</t>
    </r>
    <r>
      <rPr>
        <sz val="8"/>
        <rFont val="Times New Roman"/>
        <charset val="134"/>
      </rPr>
      <t>159</t>
    </r>
    <r>
      <rPr>
        <sz val="8"/>
        <rFont val="宋体"/>
        <charset val="134"/>
      </rPr>
      <t>个，小麦取样量为</t>
    </r>
    <r>
      <rPr>
        <sz val="8"/>
        <rFont val="Times New Roman"/>
        <charset val="134"/>
      </rPr>
      <t>44</t>
    </r>
    <r>
      <rPr>
        <sz val="8"/>
        <rFont val="宋体"/>
        <charset val="134"/>
      </rPr>
      <t>个，水稻取样量为</t>
    </r>
    <r>
      <rPr>
        <sz val="8"/>
        <rFont val="Times New Roman"/>
        <charset val="134"/>
      </rPr>
      <t>16</t>
    </r>
    <r>
      <rPr>
        <sz val="8"/>
        <rFont val="宋体"/>
        <charset val="134"/>
      </rPr>
      <t>个，瓜果类取样量为</t>
    </r>
    <r>
      <rPr>
        <sz val="8"/>
        <rFont val="Times New Roman"/>
        <charset val="134"/>
      </rPr>
      <t>14</t>
    </r>
    <r>
      <rPr>
        <sz val="8"/>
        <rFont val="宋体"/>
        <charset val="134"/>
      </rPr>
      <t>个，蔬菜类取样量为</t>
    </r>
    <r>
      <rPr>
        <sz val="8"/>
        <rFont val="Times New Roman"/>
        <charset val="134"/>
      </rPr>
      <t>44</t>
    </r>
    <r>
      <rPr>
        <sz val="8"/>
        <rFont val="宋体"/>
        <charset val="134"/>
      </rPr>
      <t>个，其他作物取样量为</t>
    </r>
    <r>
      <rPr>
        <sz val="8"/>
        <rFont val="Times New Roman"/>
        <charset val="134"/>
      </rPr>
      <t>16</t>
    </r>
    <r>
      <rPr>
        <sz val="8"/>
        <rFont val="宋体"/>
        <charset val="134"/>
      </rPr>
      <t>个。共获得</t>
    </r>
    <r>
      <rPr>
        <sz val="8"/>
        <rFont val="Times New Roman"/>
        <charset val="134"/>
      </rPr>
      <t>5640</t>
    </r>
    <r>
      <rPr>
        <sz val="8"/>
        <rFont val="宋体"/>
        <charset val="134"/>
      </rPr>
      <t>余条数据，其中农产品</t>
    </r>
    <r>
      <rPr>
        <sz val="8"/>
        <rFont val="Times New Roman"/>
        <charset val="134"/>
      </rPr>
      <t>3048</t>
    </r>
    <r>
      <rPr>
        <sz val="8"/>
        <rFont val="宋体"/>
        <charset val="134"/>
      </rPr>
      <t>条数据，土壤样品</t>
    </r>
    <r>
      <rPr>
        <sz val="8"/>
        <rFont val="Times New Roman"/>
        <charset val="134"/>
      </rPr>
      <t>2592</t>
    </r>
    <r>
      <rPr>
        <sz val="8"/>
        <rFont val="宋体"/>
        <charset val="134"/>
      </rPr>
      <t>条数据。</t>
    </r>
  </si>
  <si>
    <r>
      <rPr>
        <sz val="8"/>
        <rFont val="宋体"/>
        <charset val="134"/>
      </rPr>
      <t>指标</t>
    </r>
    <r>
      <rPr>
        <sz val="8"/>
        <rFont val="Times New Roman"/>
        <charset val="134"/>
      </rPr>
      <t>3</t>
    </r>
    <r>
      <rPr>
        <sz val="8"/>
        <rFont val="宋体"/>
        <charset val="134"/>
      </rPr>
      <t>：农田面源污染治理修复技术示范点数</t>
    </r>
  </si>
  <si>
    <r>
      <rPr>
        <sz val="8"/>
        <rFont val="Times New Roman"/>
        <charset val="134"/>
      </rPr>
      <t>2</t>
    </r>
    <r>
      <rPr>
        <sz val="8"/>
        <rFont val="宋体"/>
        <charset val="134"/>
      </rPr>
      <t>个</t>
    </r>
  </si>
  <si>
    <r>
      <rPr>
        <sz val="8"/>
        <rFont val="宋体"/>
        <charset val="134"/>
      </rPr>
      <t>无偏差，全部完成。</t>
    </r>
    <r>
      <rPr>
        <sz val="8"/>
        <rFont val="Times New Roman"/>
        <charset val="134"/>
      </rPr>
      <t>2022</t>
    </r>
    <r>
      <rPr>
        <sz val="8"/>
        <rFont val="宋体"/>
        <charset val="134"/>
      </rPr>
      <t>年度在吴忠巴浪湖、贺兰县立岗幸福村的两个耕地土壤重金属污染风险区域建立</t>
    </r>
    <r>
      <rPr>
        <sz val="8"/>
        <rFont val="Times New Roman"/>
        <charset val="134"/>
      </rPr>
      <t>2</t>
    </r>
    <r>
      <rPr>
        <sz val="8"/>
        <rFont val="宋体"/>
        <charset val="134"/>
      </rPr>
      <t>个示范点，推广重金属秸秆生物炭修复技术各</t>
    </r>
    <r>
      <rPr>
        <sz val="8"/>
        <rFont val="Times New Roman"/>
        <charset val="134"/>
      </rPr>
      <t>1</t>
    </r>
    <r>
      <rPr>
        <sz val="8"/>
        <rFont val="宋体"/>
        <charset val="134"/>
      </rPr>
      <t>项。</t>
    </r>
  </si>
  <si>
    <r>
      <rPr>
        <sz val="8"/>
        <rFont val="宋体"/>
        <charset val="134"/>
      </rPr>
      <t>指标</t>
    </r>
    <r>
      <rPr>
        <sz val="8"/>
        <rFont val="Times New Roman"/>
        <charset val="134"/>
      </rPr>
      <t>4</t>
    </r>
    <r>
      <rPr>
        <sz val="8"/>
        <rFont val="宋体"/>
        <charset val="134"/>
      </rPr>
      <t>：引黃灌区面源污染监测示范区数</t>
    </r>
  </si>
  <si>
    <r>
      <rPr>
        <sz val="8"/>
        <rFont val="Times New Roman"/>
        <charset val="134"/>
      </rPr>
      <t>3</t>
    </r>
    <r>
      <rPr>
        <sz val="8"/>
        <rFont val="宋体"/>
        <charset val="134"/>
      </rPr>
      <t>个</t>
    </r>
  </si>
  <si>
    <r>
      <rPr>
        <sz val="8"/>
        <rFont val="宋体"/>
        <charset val="134"/>
      </rPr>
      <t>无偏差，超额完成。</t>
    </r>
    <r>
      <rPr>
        <sz val="8"/>
        <rFont val="Times New Roman"/>
        <charset val="134"/>
      </rPr>
      <t xml:space="preserve"> 1.  2022</t>
    </r>
    <r>
      <rPr>
        <sz val="8"/>
        <rFont val="宋体"/>
        <charset val="134"/>
      </rPr>
      <t>年度，在平罗县渠口六中村，联合平罗县洪福农业种植合作社建立示范面积</t>
    </r>
    <r>
      <rPr>
        <sz val="8"/>
        <rFont val="Times New Roman"/>
        <charset val="134"/>
      </rPr>
      <t>1980</t>
    </r>
    <r>
      <rPr>
        <sz val="8"/>
        <rFont val="宋体"/>
        <charset val="134"/>
      </rPr>
      <t>亩的水稻氮磷面源污染治理修复技术示范基地</t>
    </r>
    <r>
      <rPr>
        <sz val="8"/>
        <rFont val="Times New Roman"/>
        <charset val="134"/>
      </rPr>
      <t>1</t>
    </r>
    <r>
      <rPr>
        <sz val="8"/>
        <rFont val="宋体"/>
        <charset val="134"/>
      </rPr>
      <t>个，主要为引黃灌区水稻面源污染监测区，监测区内设地下水位监测井</t>
    </r>
    <r>
      <rPr>
        <sz val="8"/>
        <rFont val="Times New Roman"/>
        <charset val="134"/>
      </rPr>
      <t>5</t>
    </r>
    <r>
      <rPr>
        <sz val="8"/>
        <rFont val="宋体"/>
        <charset val="134"/>
      </rPr>
      <t>个；</t>
    </r>
    <r>
      <rPr>
        <sz val="8"/>
        <rFont val="Times New Roman"/>
        <charset val="134"/>
      </rPr>
      <t xml:space="preserve">  2. </t>
    </r>
    <r>
      <rPr>
        <sz val="8"/>
        <rFont val="宋体"/>
        <charset val="134"/>
      </rPr>
      <t>在宁夏平罗县立萍家庭农场，建立示范面积</t>
    </r>
    <r>
      <rPr>
        <sz val="8"/>
        <rFont val="Times New Roman"/>
        <charset val="134"/>
      </rPr>
      <t>800</t>
    </r>
    <r>
      <rPr>
        <sz val="8"/>
        <rFont val="宋体"/>
        <charset val="134"/>
      </rPr>
      <t>亩的玉米大豆条带种植面源污染治理修复技术示范基地</t>
    </r>
    <r>
      <rPr>
        <sz val="8"/>
        <rFont val="Times New Roman"/>
        <charset val="134"/>
      </rPr>
      <t>1</t>
    </r>
    <r>
      <rPr>
        <sz val="8"/>
        <rFont val="宋体"/>
        <charset val="134"/>
      </rPr>
      <t>个，指导企业开展玉米农田氮磷消减技术应用及示范工作，布设原位监测装置</t>
    </r>
    <r>
      <rPr>
        <sz val="8"/>
        <rFont val="Times New Roman"/>
        <charset val="134"/>
      </rPr>
      <t>4</t>
    </r>
    <r>
      <rPr>
        <sz val="8"/>
        <rFont val="宋体"/>
        <charset val="134"/>
      </rPr>
      <t>套，主要为引黃灌区玉米面源污染监测区。</t>
    </r>
    <r>
      <rPr>
        <sz val="8"/>
        <rFont val="Times New Roman"/>
        <charset val="134"/>
      </rPr>
      <t xml:space="preserve">  3.</t>
    </r>
    <r>
      <rPr>
        <sz val="8"/>
        <rFont val="宋体"/>
        <charset val="134"/>
      </rPr>
      <t>在宁夏贺兰县习岗镇四十里店，联合宁夏丰谷稻业产销专业合作社建立示范面积</t>
    </r>
    <r>
      <rPr>
        <sz val="8"/>
        <rFont val="Times New Roman"/>
        <charset val="134"/>
      </rPr>
      <t>200</t>
    </r>
    <r>
      <rPr>
        <sz val="8"/>
        <rFont val="宋体"/>
        <charset val="134"/>
      </rPr>
      <t>亩的水稻面源污染治理修复技术示范基地</t>
    </r>
    <r>
      <rPr>
        <sz val="8"/>
        <rFont val="Times New Roman"/>
        <charset val="134"/>
      </rPr>
      <t>1</t>
    </r>
    <r>
      <rPr>
        <sz val="8"/>
        <rFont val="宋体"/>
        <charset val="134"/>
      </rPr>
      <t>个，安装自动水质监测站</t>
    </r>
    <r>
      <rPr>
        <sz val="8"/>
        <rFont val="Times New Roman"/>
        <charset val="134"/>
      </rPr>
      <t>1</t>
    </r>
    <r>
      <rPr>
        <sz val="8"/>
        <rFont val="宋体"/>
        <charset val="134"/>
      </rPr>
      <t>台（套），获得连续的水质检测指标</t>
    </r>
    <r>
      <rPr>
        <sz val="8"/>
        <rFont val="Times New Roman"/>
        <charset val="134"/>
      </rPr>
      <t>500</t>
    </r>
    <r>
      <rPr>
        <sz val="8"/>
        <rFont val="宋体"/>
        <charset val="134"/>
      </rPr>
      <t>余个，主要为引黃灌区水稻</t>
    </r>
    <r>
      <rPr>
        <sz val="8"/>
        <rFont val="Times New Roman"/>
        <charset val="134"/>
      </rPr>
      <t>—</t>
    </r>
    <r>
      <rPr>
        <sz val="8"/>
        <rFont val="宋体"/>
        <charset val="134"/>
      </rPr>
      <t>渔循环系统面源污染监测区。</t>
    </r>
    <r>
      <rPr>
        <sz val="8"/>
        <rFont val="Times New Roman"/>
        <charset val="134"/>
      </rPr>
      <t xml:space="preserve">  4.</t>
    </r>
    <r>
      <rPr>
        <sz val="8"/>
        <rFont val="宋体"/>
        <charset val="134"/>
      </rPr>
      <t>在宁夏大学教学实验农场建立水稻面源污染监测区</t>
    </r>
    <r>
      <rPr>
        <sz val="8"/>
        <rFont val="Times New Roman"/>
        <charset val="134"/>
      </rPr>
      <t>1</t>
    </r>
    <r>
      <rPr>
        <sz val="8"/>
        <rFont val="宋体"/>
        <charset val="134"/>
      </rPr>
      <t>个，覆盖面积</t>
    </r>
    <r>
      <rPr>
        <sz val="8"/>
        <rFont val="Times New Roman"/>
        <charset val="134"/>
      </rPr>
      <t>60</t>
    </r>
    <r>
      <rPr>
        <sz val="8"/>
        <rFont val="宋体"/>
        <charset val="134"/>
      </rPr>
      <t>余亩。</t>
    </r>
  </si>
  <si>
    <r>
      <rPr>
        <sz val="8"/>
        <rFont val="宋体"/>
        <charset val="134"/>
      </rPr>
      <t>指标</t>
    </r>
    <r>
      <rPr>
        <sz val="8"/>
        <rFont val="Times New Roman"/>
        <charset val="134"/>
      </rPr>
      <t>5</t>
    </r>
    <r>
      <rPr>
        <sz val="8"/>
        <rFont val="宋体"/>
        <charset val="134"/>
      </rPr>
      <t>：入黃排水沟布设监测断面数</t>
    </r>
  </si>
  <si>
    <r>
      <rPr>
        <sz val="8"/>
        <rFont val="Times New Roman"/>
        <charset val="134"/>
      </rPr>
      <t>75</t>
    </r>
    <r>
      <rPr>
        <sz val="8"/>
        <rFont val="宋体"/>
        <charset val="134"/>
      </rPr>
      <t>个</t>
    </r>
  </si>
  <si>
    <r>
      <rPr>
        <sz val="8"/>
        <rFont val="宋体"/>
        <charset val="134"/>
      </rPr>
      <t>无偏差，完成。</t>
    </r>
    <r>
      <rPr>
        <sz val="8"/>
        <rFont val="Times New Roman"/>
        <charset val="134"/>
      </rPr>
      <t>2022</t>
    </r>
    <r>
      <rPr>
        <sz val="8"/>
        <rFont val="宋体"/>
        <charset val="134"/>
      </rPr>
      <t>年依托第四、第五和第六排水沟等共设立监测断面</t>
    </r>
    <r>
      <rPr>
        <sz val="8"/>
        <rFont val="Times New Roman"/>
        <charset val="134"/>
      </rPr>
      <t>66</t>
    </r>
    <r>
      <rPr>
        <sz val="8"/>
        <rFont val="宋体"/>
        <charset val="134"/>
      </rPr>
      <t>个，具体点位信息报告，在永二干沟、永清沟布设断面</t>
    </r>
    <r>
      <rPr>
        <sz val="8"/>
        <rFont val="Times New Roman"/>
        <charset val="134"/>
      </rPr>
      <t>10</t>
    </r>
    <r>
      <rPr>
        <sz val="8"/>
        <rFont val="宋体"/>
        <charset val="134"/>
      </rPr>
      <t>个。本年度共获得获得水体总氮、总磷、铵态氮、硝态氮监测数据</t>
    </r>
    <r>
      <rPr>
        <sz val="8"/>
        <rFont val="Times New Roman"/>
        <charset val="134"/>
      </rPr>
      <t>3000</t>
    </r>
    <r>
      <rPr>
        <sz val="8"/>
        <rFont val="宋体"/>
        <charset val="134"/>
      </rPr>
      <t>余条。但受疫管控情影响，</t>
    </r>
    <r>
      <rPr>
        <sz val="8"/>
        <rFont val="Times New Roman"/>
        <charset val="134"/>
      </rPr>
      <t>9</t>
    </r>
    <r>
      <rPr>
        <sz val="8"/>
        <rFont val="宋体"/>
        <charset val="134"/>
      </rPr>
      <t>月下旬至</t>
    </r>
    <r>
      <rPr>
        <sz val="8"/>
        <rFont val="Times New Roman"/>
        <charset val="134"/>
      </rPr>
      <t>11</t>
    </r>
    <r>
      <rPr>
        <sz val="8"/>
        <rFont val="宋体"/>
        <charset val="134"/>
      </rPr>
      <t>月中下旬的断面水样均未采集到。</t>
    </r>
  </si>
  <si>
    <r>
      <rPr>
        <sz val="8"/>
        <rFont val="宋体"/>
        <charset val="134"/>
      </rPr>
      <t>指标</t>
    </r>
    <r>
      <rPr>
        <sz val="8"/>
        <rFont val="Times New Roman"/>
        <charset val="134"/>
      </rPr>
      <t>6</t>
    </r>
    <r>
      <rPr>
        <sz val="8"/>
        <rFont val="宋体"/>
        <charset val="134"/>
      </rPr>
      <t>：引黄灌区加强型氮磷流失监测点数</t>
    </r>
  </si>
  <si>
    <r>
      <rPr>
        <sz val="8"/>
        <rFont val="Times New Roman"/>
        <charset val="134"/>
      </rPr>
      <t>14</t>
    </r>
    <r>
      <rPr>
        <sz val="8"/>
        <rFont val="宋体"/>
        <charset val="134"/>
      </rPr>
      <t>个</t>
    </r>
  </si>
  <si>
    <r>
      <rPr>
        <sz val="8"/>
        <rFont val="宋体"/>
        <charset val="134"/>
      </rPr>
      <t>无偏差，完成。但受疫情影响，监测点部分时段未能及时采集到淋溶液。</t>
    </r>
    <r>
      <rPr>
        <sz val="8"/>
        <rFont val="Times New Roman"/>
        <charset val="134"/>
      </rPr>
      <t xml:space="preserve">                        1.2022</t>
    </r>
    <r>
      <rPr>
        <sz val="8"/>
        <rFont val="宋体"/>
        <charset val="134"/>
      </rPr>
      <t>年度在石嘴山市惠农区乐土丰民蔬菜种植专业合作社设施蔬菜大棚设立氮磷流失监测点</t>
    </r>
    <r>
      <rPr>
        <sz val="8"/>
        <rFont val="Times New Roman"/>
        <charset val="134"/>
      </rPr>
      <t>1</t>
    </r>
    <r>
      <rPr>
        <sz val="8"/>
        <rFont val="宋体"/>
        <charset val="134"/>
      </rPr>
      <t>个，布设氮磷淋溶监测装置</t>
    </r>
    <r>
      <rPr>
        <sz val="8"/>
        <rFont val="Times New Roman"/>
        <charset val="134"/>
      </rPr>
      <t>6</t>
    </r>
    <r>
      <rPr>
        <sz val="8"/>
        <rFont val="宋体"/>
        <charset val="134"/>
      </rPr>
      <t>套；</t>
    </r>
    <r>
      <rPr>
        <sz val="8"/>
        <rFont val="Times New Roman"/>
        <charset val="134"/>
      </rPr>
      <t>2.</t>
    </r>
    <r>
      <rPr>
        <sz val="8"/>
        <rFont val="宋体"/>
        <charset val="134"/>
      </rPr>
      <t>在平罗城关镇盈丰植保专业合作社设施蔬菜大棚设立氮磷流失监测点</t>
    </r>
    <r>
      <rPr>
        <sz val="8"/>
        <rFont val="Times New Roman"/>
        <charset val="134"/>
      </rPr>
      <t>1</t>
    </r>
    <r>
      <rPr>
        <sz val="8"/>
        <rFont val="宋体"/>
        <charset val="134"/>
      </rPr>
      <t>个，布设氮磷淋溶监测装置</t>
    </r>
    <r>
      <rPr>
        <sz val="8"/>
        <rFont val="Times New Roman"/>
        <charset val="134"/>
      </rPr>
      <t>3</t>
    </r>
    <r>
      <rPr>
        <sz val="8"/>
        <rFont val="宋体"/>
        <charset val="134"/>
      </rPr>
      <t>套；</t>
    </r>
    <r>
      <rPr>
        <sz val="8"/>
        <rFont val="Times New Roman"/>
        <charset val="134"/>
      </rPr>
      <t xml:space="preserve"> 3.</t>
    </r>
    <r>
      <rPr>
        <sz val="8"/>
        <rFont val="宋体"/>
        <charset val="134"/>
      </rPr>
      <t>在平罗县头闸镇田家营子布设麦后复种蔬菜监测点</t>
    </r>
    <r>
      <rPr>
        <sz val="8"/>
        <rFont val="Times New Roman"/>
        <charset val="134"/>
      </rPr>
      <t>1</t>
    </r>
    <r>
      <rPr>
        <sz val="8"/>
        <rFont val="宋体"/>
        <charset val="134"/>
      </rPr>
      <t>个，布设氮磷淋溶监测装置</t>
    </r>
    <r>
      <rPr>
        <sz val="8"/>
        <rFont val="Times New Roman"/>
        <charset val="134"/>
      </rPr>
      <t>3</t>
    </r>
    <r>
      <rPr>
        <sz val="8"/>
        <rFont val="宋体"/>
        <charset val="134"/>
      </rPr>
      <t>套；</t>
    </r>
    <r>
      <rPr>
        <sz val="8"/>
        <rFont val="Times New Roman"/>
        <charset val="134"/>
      </rPr>
      <t xml:space="preserve"> 4.</t>
    </r>
    <r>
      <rPr>
        <sz val="8"/>
        <rFont val="宋体"/>
        <charset val="134"/>
      </rPr>
      <t>在平罗县头闸立萍家庭农场布设玉米氮磷淋溶监测点</t>
    </r>
    <r>
      <rPr>
        <sz val="8"/>
        <rFont val="Times New Roman"/>
        <charset val="134"/>
      </rPr>
      <t>1</t>
    </r>
    <r>
      <rPr>
        <sz val="8"/>
        <rFont val="宋体"/>
        <charset val="134"/>
      </rPr>
      <t>个，布设氮磷淋溶监测装置</t>
    </r>
    <r>
      <rPr>
        <sz val="8"/>
        <rFont val="Times New Roman"/>
        <charset val="134"/>
      </rPr>
      <t>4</t>
    </r>
    <r>
      <rPr>
        <sz val="8"/>
        <rFont val="宋体"/>
        <charset val="134"/>
      </rPr>
      <t>套；</t>
    </r>
    <r>
      <rPr>
        <sz val="8"/>
        <rFont val="Times New Roman"/>
        <charset val="134"/>
      </rPr>
      <t xml:space="preserve"> 5.</t>
    </r>
    <r>
      <rPr>
        <sz val="8"/>
        <rFont val="宋体"/>
        <charset val="134"/>
      </rPr>
      <t>在平罗县渠口乡六中村布设水稻氮磷淋溶监测点</t>
    </r>
    <r>
      <rPr>
        <sz val="8"/>
        <rFont val="Times New Roman"/>
        <charset val="134"/>
      </rPr>
      <t>1</t>
    </r>
    <r>
      <rPr>
        <sz val="8"/>
        <rFont val="宋体"/>
        <charset val="134"/>
      </rPr>
      <t>个，布设地下水位监测装置</t>
    </r>
    <r>
      <rPr>
        <sz val="8"/>
        <rFont val="Times New Roman"/>
        <charset val="134"/>
      </rPr>
      <t>5</t>
    </r>
    <r>
      <rPr>
        <sz val="8"/>
        <rFont val="宋体"/>
        <charset val="134"/>
      </rPr>
      <t>套；</t>
    </r>
    <r>
      <rPr>
        <sz val="8"/>
        <rFont val="Times New Roman"/>
        <charset val="134"/>
      </rPr>
      <t xml:space="preserve"> 6.</t>
    </r>
    <r>
      <rPr>
        <sz val="8"/>
        <rFont val="宋体"/>
        <charset val="134"/>
      </rPr>
      <t>在宁夏贺兰县立岗镇四十里店稻渔空间布设长期定位监测点</t>
    </r>
    <r>
      <rPr>
        <sz val="8"/>
        <rFont val="Times New Roman"/>
        <charset val="134"/>
      </rPr>
      <t>1</t>
    </r>
    <r>
      <rPr>
        <sz val="8"/>
        <rFont val="宋体"/>
        <charset val="134"/>
      </rPr>
      <t>个。</t>
    </r>
    <r>
      <rPr>
        <sz val="8"/>
        <rFont val="Times New Roman"/>
        <charset val="134"/>
      </rPr>
      <t>7.</t>
    </r>
    <r>
      <rPr>
        <sz val="8"/>
        <rFont val="宋体"/>
        <charset val="134"/>
      </rPr>
      <t>在宁夏大学实验农场布设监测点</t>
    </r>
    <r>
      <rPr>
        <sz val="8"/>
        <rFont val="Times New Roman"/>
        <charset val="134"/>
      </rPr>
      <t>3</t>
    </r>
    <r>
      <rPr>
        <sz val="8"/>
        <rFont val="宋体"/>
        <charset val="134"/>
      </rPr>
      <t>个，其中麦后复种白菜氮磷流失监测点</t>
    </r>
    <r>
      <rPr>
        <sz val="8"/>
        <rFont val="Times New Roman"/>
        <charset val="134"/>
      </rPr>
      <t>1</t>
    </r>
    <r>
      <rPr>
        <sz val="8"/>
        <rFont val="宋体"/>
        <charset val="134"/>
      </rPr>
      <t>个，布设氮磷淋溶监测装置</t>
    </r>
    <r>
      <rPr>
        <sz val="8"/>
        <rFont val="Times New Roman"/>
        <charset val="134"/>
      </rPr>
      <t>3</t>
    </r>
    <r>
      <rPr>
        <sz val="8"/>
        <rFont val="宋体"/>
        <charset val="134"/>
      </rPr>
      <t>套、水质自动监测站</t>
    </r>
    <r>
      <rPr>
        <sz val="8"/>
        <rFont val="Times New Roman"/>
        <charset val="134"/>
      </rPr>
      <t>1</t>
    </r>
    <r>
      <rPr>
        <sz val="8"/>
        <rFont val="宋体"/>
        <charset val="134"/>
      </rPr>
      <t>套，自动水位流量测定仪</t>
    </r>
    <r>
      <rPr>
        <sz val="8"/>
        <rFont val="Times New Roman"/>
        <charset val="134"/>
      </rPr>
      <t>2</t>
    </r>
    <r>
      <rPr>
        <sz val="8"/>
        <rFont val="宋体"/>
        <charset val="134"/>
      </rPr>
      <t>套；布设玉米地氮磷流失监测点</t>
    </r>
    <r>
      <rPr>
        <sz val="8"/>
        <rFont val="Times New Roman"/>
        <charset val="134"/>
      </rPr>
      <t>2</t>
    </r>
    <r>
      <rPr>
        <sz val="8"/>
        <rFont val="宋体"/>
        <charset val="134"/>
      </rPr>
      <t>个，布设氮磷淋溶监测装置</t>
    </r>
    <r>
      <rPr>
        <sz val="8"/>
        <rFont val="Times New Roman"/>
        <charset val="134"/>
      </rPr>
      <t>3</t>
    </r>
    <r>
      <rPr>
        <sz val="8"/>
        <rFont val="宋体"/>
        <charset val="134"/>
      </rPr>
      <t>套；</t>
    </r>
    <r>
      <rPr>
        <sz val="8"/>
        <rFont val="Times New Roman"/>
        <charset val="134"/>
      </rPr>
      <t xml:space="preserve">  8.</t>
    </r>
    <r>
      <rPr>
        <sz val="8"/>
        <rFont val="宋体"/>
        <charset val="134"/>
      </rPr>
      <t>在永宁县永宁气象局野外试验基地布设露地蔬菜氮磷淋溶监测点</t>
    </r>
    <r>
      <rPr>
        <sz val="8"/>
        <rFont val="Times New Roman"/>
        <charset val="134"/>
      </rPr>
      <t>1</t>
    </r>
    <r>
      <rPr>
        <sz val="8"/>
        <rFont val="宋体"/>
        <charset val="134"/>
      </rPr>
      <t>个，布设氮磷淋溶监测装置</t>
    </r>
    <r>
      <rPr>
        <sz val="8"/>
        <rFont val="Times New Roman"/>
        <charset val="134"/>
      </rPr>
      <t>2</t>
    </r>
    <r>
      <rPr>
        <sz val="8"/>
        <rFont val="宋体"/>
        <charset val="134"/>
      </rPr>
      <t>套。</t>
    </r>
    <r>
      <rPr>
        <sz val="8"/>
        <rFont val="Times New Roman"/>
        <charset val="134"/>
      </rPr>
      <t xml:space="preserve">                                  9.</t>
    </r>
    <r>
      <rPr>
        <sz val="8"/>
        <rFont val="宋体"/>
        <charset val="134"/>
      </rPr>
      <t>姚伏镇灯塔村和永宁县农丰村共布设监测点</t>
    </r>
    <r>
      <rPr>
        <sz val="8"/>
        <rFont val="Times New Roman"/>
        <charset val="134"/>
      </rPr>
      <t>2</t>
    </r>
    <r>
      <rPr>
        <sz val="8"/>
        <rFont val="宋体"/>
        <charset val="134"/>
      </rPr>
      <t>个。</t>
    </r>
    <r>
      <rPr>
        <sz val="8"/>
        <rFont val="Times New Roman"/>
        <charset val="134"/>
      </rPr>
      <t xml:space="preserve"> 10.</t>
    </r>
    <r>
      <rPr>
        <sz val="8"/>
        <rFont val="宋体"/>
        <charset val="134"/>
      </rPr>
      <t>在青铜峡和同心县河西镇布设监测点</t>
    </r>
    <r>
      <rPr>
        <sz val="8"/>
        <rFont val="Times New Roman"/>
        <charset val="134"/>
      </rPr>
      <t>2</t>
    </r>
    <r>
      <rPr>
        <sz val="8"/>
        <rFont val="宋体"/>
        <charset val="134"/>
      </rPr>
      <t>个。</t>
    </r>
    <r>
      <rPr>
        <sz val="8"/>
        <rFont val="Times New Roman"/>
        <charset val="134"/>
      </rPr>
      <t xml:space="preserve">        </t>
    </r>
  </si>
  <si>
    <r>
      <rPr>
        <sz val="8"/>
        <rFont val="宋体"/>
        <charset val="134"/>
      </rPr>
      <t>指标</t>
    </r>
    <r>
      <rPr>
        <sz val="8"/>
        <rFont val="Times New Roman"/>
        <charset val="134"/>
      </rPr>
      <t>7</t>
    </r>
    <r>
      <rPr>
        <sz val="8"/>
        <rFont val="宋体"/>
        <charset val="134"/>
      </rPr>
      <t>：试验基地监测点数</t>
    </r>
  </si>
  <si>
    <r>
      <rPr>
        <sz val="8"/>
        <rFont val="Times New Roman"/>
        <charset val="134"/>
      </rPr>
      <t>1</t>
    </r>
    <r>
      <rPr>
        <sz val="8"/>
        <rFont val="宋体"/>
        <charset val="134"/>
      </rPr>
      <t>个</t>
    </r>
  </si>
  <si>
    <r>
      <rPr>
        <sz val="8"/>
        <rFont val="宋体"/>
        <charset val="134"/>
      </rPr>
      <t>无偏差，超额完成。在宁夏大学教学实验农场建立面源污染试验基地监测点</t>
    </r>
    <r>
      <rPr>
        <sz val="8"/>
        <rFont val="Times New Roman"/>
        <charset val="134"/>
      </rPr>
      <t>1</t>
    </r>
    <r>
      <rPr>
        <sz val="8"/>
        <rFont val="宋体"/>
        <charset val="134"/>
      </rPr>
      <t>个，占地面积</t>
    </r>
    <r>
      <rPr>
        <sz val="8"/>
        <rFont val="Times New Roman"/>
        <charset val="134"/>
      </rPr>
      <t>25</t>
    </r>
    <r>
      <rPr>
        <sz val="8"/>
        <rFont val="宋体"/>
        <charset val="134"/>
      </rPr>
      <t>亩。</t>
    </r>
    <r>
      <rPr>
        <sz val="8"/>
        <rFont val="Times New Roman"/>
        <charset val="134"/>
      </rPr>
      <t>2022</t>
    </r>
    <r>
      <rPr>
        <sz val="8"/>
        <rFont val="宋体"/>
        <charset val="134"/>
      </rPr>
      <t>年度在第四排水沟排域、第五排水沟排域、第六排水沟排域等</t>
    </r>
    <r>
      <rPr>
        <sz val="8"/>
        <rFont val="Times New Roman"/>
        <charset val="134"/>
      </rPr>
      <t>3</t>
    </r>
    <r>
      <rPr>
        <sz val="8"/>
        <rFont val="宋体"/>
        <charset val="134"/>
      </rPr>
      <t>个详查区，开展了农田氮磷污染详查，初步摸清了三大排域的沟道分布特征。完成了第四、五、六三个排域详查区内的农户入户面源污染抽样调查；获取了农户肥料施用、栽培管理等方面的数据详查。</t>
    </r>
  </si>
  <si>
    <r>
      <rPr>
        <sz val="8"/>
        <rFont val="宋体"/>
        <charset val="134"/>
      </rPr>
      <t>指标</t>
    </r>
    <r>
      <rPr>
        <sz val="8"/>
        <rFont val="Times New Roman"/>
        <charset val="134"/>
      </rPr>
      <t>8</t>
    </r>
    <r>
      <rPr>
        <sz val="8"/>
        <rFont val="宋体"/>
        <charset val="134"/>
      </rPr>
      <t>：建立黄河流域农田面源污染联网监测平台</t>
    </r>
  </si>
  <si>
    <r>
      <rPr>
        <sz val="8"/>
        <rFont val="宋体"/>
        <charset val="134"/>
      </rPr>
      <t>建设完成农业面源污染负荷消减技术模式、农产品产地重金属协同监测</t>
    </r>
    <r>
      <rPr>
        <sz val="8"/>
        <rFont val="Times New Roman"/>
        <charset val="134"/>
      </rPr>
      <t>2</t>
    </r>
    <r>
      <rPr>
        <sz val="8"/>
        <rFont val="宋体"/>
        <charset val="134"/>
      </rPr>
      <t>个平台模块的建设，协助宁夏农业环境保护监测站获得计算机软件著权</t>
    </r>
    <r>
      <rPr>
        <sz val="8"/>
        <rFont val="Times New Roman"/>
        <charset val="134"/>
      </rPr>
      <t>2</t>
    </r>
    <r>
      <rPr>
        <sz val="8"/>
        <rFont val="宋体"/>
        <charset val="134"/>
      </rPr>
      <t>项。联网监测平台网址</t>
    </r>
    <r>
      <rPr>
        <sz val="8"/>
        <rFont val="Times New Roman"/>
        <charset val="134"/>
      </rPr>
      <t xml:space="preserve"> http://82.157.10.192/</t>
    </r>
    <r>
      <rPr>
        <sz val="8"/>
        <rFont val="宋体"/>
        <charset val="134"/>
      </rPr>
      <t>，由于监测结果的数据较敏感，按照管理单位的要求，该系统数据需要保密，顾联网地址仅对系统内部开放。</t>
    </r>
  </si>
  <si>
    <r>
      <rPr>
        <sz val="8"/>
        <rFont val="Times New Roman"/>
        <charset val="134"/>
      </rPr>
      <t>2021</t>
    </r>
    <r>
      <rPr>
        <sz val="8"/>
        <rFont val="宋体"/>
        <charset val="134"/>
      </rPr>
      <t>年项目资金结转</t>
    </r>
  </si>
  <si>
    <r>
      <rPr>
        <sz val="9"/>
        <color indexed="8"/>
        <rFont val="Times New Roman"/>
        <charset val="134"/>
      </rPr>
      <t>3</t>
    </r>
    <r>
      <rPr>
        <sz val="9"/>
        <color indexed="8"/>
        <rFont val="宋体"/>
        <charset val="134"/>
      </rPr>
      <t>个</t>
    </r>
  </si>
  <si>
    <r>
      <rPr>
        <sz val="8"/>
        <rFont val="宋体"/>
        <charset val="134"/>
      </rPr>
      <t>完成，有偏差。</t>
    </r>
    <r>
      <rPr>
        <sz val="8"/>
        <rFont val="Times New Roman"/>
        <charset val="134"/>
      </rPr>
      <t>2021</t>
    </r>
    <r>
      <rPr>
        <sz val="8"/>
        <rFont val="宋体"/>
        <charset val="134"/>
      </rPr>
      <t>年度，宁夏大学共承担畜禽养殖面源污染定位监测数、引黄灌区农田面源污染监测、地膜残留监测等</t>
    </r>
    <r>
      <rPr>
        <sz val="8"/>
        <rFont val="Times New Roman"/>
        <charset val="134"/>
      </rPr>
      <t>3</t>
    </r>
    <r>
      <rPr>
        <sz val="8"/>
        <rFont val="宋体"/>
        <charset val="134"/>
      </rPr>
      <t>项任务。截至</t>
    </r>
    <r>
      <rPr>
        <sz val="8"/>
        <rFont val="Times New Roman"/>
        <charset val="134"/>
      </rPr>
      <t>2022</t>
    </r>
    <r>
      <rPr>
        <sz val="8"/>
        <rFont val="宋体"/>
        <charset val="134"/>
      </rPr>
      <t>年</t>
    </r>
    <r>
      <rPr>
        <sz val="8"/>
        <rFont val="Times New Roman"/>
        <charset val="134"/>
      </rPr>
      <t>12</t>
    </r>
    <r>
      <rPr>
        <sz val="8"/>
        <rFont val="宋体"/>
        <charset val="134"/>
      </rPr>
      <t>月，上一年度共有三个监测任务存在资金结转，截至目前经费结余</t>
    </r>
    <r>
      <rPr>
        <sz val="8"/>
        <rFont val="Times New Roman"/>
        <charset val="134"/>
      </rPr>
      <t>23.002596</t>
    </r>
    <r>
      <rPr>
        <sz val="8"/>
        <rFont val="宋体"/>
        <charset val="134"/>
      </rPr>
      <t>万元。结转经费未能全部使用完成！</t>
    </r>
  </si>
  <si>
    <r>
      <rPr>
        <sz val="8"/>
        <rFont val="宋体"/>
        <charset val="134"/>
      </rPr>
      <t>质量指标</t>
    </r>
  </si>
  <si>
    <r>
      <rPr>
        <sz val="8"/>
        <rFont val="宋体"/>
        <charset val="134"/>
      </rPr>
      <t>指标</t>
    </r>
    <r>
      <rPr>
        <sz val="8"/>
        <rFont val="Times New Roman"/>
        <charset val="134"/>
      </rPr>
      <t>1</t>
    </r>
    <r>
      <rPr>
        <sz val="8"/>
        <rFont val="宋体"/>
        <charset val="134"/>
      </rPr>
      <t>：制定质控方案，严格按照国家、地方及行业标准执行相应质控措施</t>
    </r>
  </si>
  <si>
    <r>
      <rPr>
        <sz val="8"/>
        <rFont val="宋体"/>
        <charset val="134"/>
      </rPr>
      <t>符合规范</t>
    </r>
  </si>
  <si>
    <r>
      <rPr>
        <sz val="8"/>
        <rFont val="宋体"/>
        <charset val="134"/>
      </rPr>
      <t>无偏差，按照按技术规范执行规范完成。</t>
    </r>
    <r>
      <rPr>
        <sz val="8"/>
        <rFont val="Times New Roman"/>
        <charset val="134"/>
      </rPr>
      <t>2022</t>
    </r>
    <r>
      <rPr>
        <sz val="8"/>
        <rFont val="宋体"/>
        <charset val="134"/>
      </rPr>
      <t>年度，宁夏大学针对各监测制定了详细的质控方案，包括农产品产地土壤与农产品重金属检测质控、地膜原位监测指控等。为了使各项技术要求和规定落到实处，严格按照《农产品产地土壤环境质量例行监测全程质量控制技术规定》的技术要求，开展了本年度的质量控制。</t>
    </r>
    <r>
      <rPr>
        <sz val="8"/>
        <rFont val="Times New Roman"/>
        <charset val="134"/>
      </rPr>
      <t>2022</t>
    </r>
    <r>
      <rPr>
        <sz val="8"/>
        <rFont val="宋体"/>
        <charset val="134"/>
      </rPr>
      <t>年度，严格按照《种植业氮磷流失量抽样调查及原位监测技术方案》、《全国农业污染源普查质量控制实施方案》等相关监测内容的技术规范和要求，制定质控方案和工作计划。</t>
    </r>
  </si>
  <si>
    <r>
      <rPr>
        <sz val="8"/>
        <rFont val="宋体"/>
        <charset val="134"/>
      </rPr>
      <t>时效指标</t>
    </r>
  </si>
  <si>
    <r>
      <rPr>
        <sz val="8"/>
        <rFont val="Times New Roman"/>
        <charset val="134"/>
      </rPr>
      <t xml:space="preserve"> </t>
    </r>
    <r>
      <rPr>
        <sz val="8"/>
        <rFont val="宋体"/>
        <charset val="134"/>
      </rPr>
      <t>指标</t>
    </r>
    <r>
      <rPr>
        <sz val="8"/>
        <rFont val="Times New Roman"/>
        <charset val="134"/>
      </rPr>
      <t>1</t>
    </r>
    <r>
      <rPr>
        <sz val="8"/>
        <rFont val="宋体"/>
        <charset val="134"/>
      </rPr>
      <t>：任务完成时限</t>
    </r>
  </si>
  <si>
    <r>
      <rPr>
        <sz val="8"/>
        <rFont val="Times New Roman"/>
        <charset val="134"/>
      </rPr>
      <t>2022</t>
    </r>
    <r>
      <rPr>
        <sz val="8"/>
        <rFont val="宋体"/>
        <charset val="134"/>
      </rPr>
      <t>年</t>
    </r>
    <r>
      <rPr>
        <sz val="8"/>
        <rFont val="Times New Roman"/>
        <charset val="134"/>
      </rPr>
      <t>12</t>
    </r>
    <r>
      <rPr>
        <sz val="8"/>
        <rFont val="宋体"/>
        <charset val="134"/>
      </rPr>
      <t>月前</t>
    </r>
  </si>
  <si>
    <r>
      <rPr>
        <sz val="8"/>
        <rFont val="宋体"/>
        <charset val="134"/>
      </rPr>
      <t>无偏差，完成。截至</t>
    </r>
    <r>
      <rPr>
        <sz val="8"/>
        <rFont val="Times New Roman"/>
        <charset val="134"/>
      </rPr>
      <t>2022</t>
    </r>
    <r>
      <rPr>
        <sz val="8"/>
        <rFont val="宋体"/>
        <charset val="134"/>
      </rPr>
      <t>年</t>
    </r>
    <r>
      <rPr>
        <sz val="8"/>
        <rFont val="Times New Roman"/>
        <charset val="134"/>
      </rPr>
      <t>12</t>
    </r>
    <r>
      <rPr>
        <sz val="8"/>
        <rFont val="宋体"/>
        <charset val="134"/>
      </rPr>
      <t>月</t>
    </r>
    <r>
      <rPr>
        <sz val="8"/>
        <rFont val="Times New Roman"/>
        <charset val="134"/>
      </rPr>
      <t>8</t>
    </r>
    <r>
      <rPr>
        <sz val="8"/>
        <rFont val="宋体"/>
        <charset val="134"/>
      </rPr>
      <t>日，宁夏大学基本完成了本年度的所有监测工作。截至目前，宁夏大学已经提交了农产品产地土壤与农产品重金属协同监测、典型农田面源污染监测等</t>
    </r>
    <r>
      <rPr>
        <sz val="8"/>
        <rFont val="Times New Roman"/>
        <charset val="134"/>
      </rPr>
      <t>2</t>
    </r>
    <r>
      <rPr>
        <sz val="8"/>
        <rFont val="宋体"/>
        <charset val="134"/>
      </rPr>
      <t>项监测任务的工作总结、技术总结和绩效评价报告。受学校年终核算及学校放寒假等影响，针对各监测的经费审计工作已经委托</t>
    </r>
    <r>
      <rPr>
        <sz val="8"/>
        <rFont val="Times New Roman"/>
        <charset val="134"/>
      </rPr>
      <t xml:space="preserve"> </t>
    </r>
    <r>
      <rPr>
        <sz val="8"/>
        <rFont val="宋体"/>
        <charset val="134"/>
      </rPr>
      <t>天华（宁夏）会计事务所（特殊普通合伙）于</t>
    </r>
    <r>
      <rPr>
        <sz val="8"/>
        <rFont val="Times New Roman"/>
        <charset val="134"/>
      </rPr>
      <t>2023</t>
    </r>
    <r>
      <rPr>
        <sz val="8"/>
        <rFont val="宋体"/>
        <charset val="134"/>
      </rPr>
      <t>年</t>
    </r>
    <r>
      <rPr>
        <sz val="8"/>
        <rFont val="Times New Roman"/>
        <charset val="134"/>
      </rPr>
      <t>3</t>
    </r>
    <r>
      <rPr>
        <sz val="8"/>
        <rFont val="宋体"/>
        <charset val="134"/>
      </rPr>
      <t>月全面完成。</t>
    </r>
    <r>
      <rPr>
        <sz val="8"/>
        <rFont val="Times New Roman"/>
        <charset val="134"/>
      </rPr>
      <t>2023</t>
    </r>
    <r>
      <rPr>
        <sz val="8"/>
        <rFont val="宋体"/>
        <charset val="134"/>
      </rPr>
      <t>年</t>
    </r>
    <r>
      <rPr>
        <sz val="8"/>
        <rFont val="Times New Roman"/>
        <charset val="134"/>
      </rPr>
      <t>2</t>
    </r>
    <r>
      <rPr>
        <sz val="8"/>
        <rFont val="宋体"/>
        <charset val="134"/>
      </rPr>
      <t>月</t>
    </r>
    <r>
      <rPr>
        <sz val="8"/>
        <rFont val="Times New Roman"/>
        <charset val="134"/>
      </rPr>
      <t>9</t>
    </r>
    <r>
      <rPr>
        <sz val="8"/>
        <rFont val="宋体"/>
        <charset val="134"/>
      </rPr>
      <t>日，监测任务主管单位宁夏农业农村厅科教处、宁夏农业环境保护监测站组织区内的</t>
    </r>
    <r>
      <rPr>
        <sz val="8"/>
        <rFont val="Times New Roman"/>
        <charset val="134"/>
      </rPr>
      <t>7</t>
    </r>
    <r>
      <rPr>
        <sz val="8"/>
        <rFont val="宋体"/>
        <charset val="134"/>
      </rPr>
      <t>名专家对</t>
    </r>
    <r>
      <rPr>
        <sz val="8"/>
        <rFont val="Times New Roman"/>
        <charset val="134"/>
      </rPr>
      <t>2022</t>
    </r>
    <r>
      <rPr>
        <sz val="8"/>
        <rFont val="宋体"/>
        <charset val="134"/>
      </rPr>
      <t>年度的工作进行了验收，肯定了工作，也提出了建议。</t>
    </r>
  </si>
  <si>
    <r>
      <rPr>
        <sz val="8"/>
        <rFont val="宋体"/>
        <charset val="134"/>
      </rPr>
      <t>成本指标</t>
    </r>
  </si>
  <si>
    <r>
      <rPr>
        <sz val="8"/>
        <rFont val="Times New Roman"/>
        <charset val="134"/>
      </rPr>
      <t>2021</t>
    </r>
    <r>
      <rPr>
        <sz val="8"/>
        <rFont val="宋体"/>
        <charset val="134"/>
      </rPr>
      <t>年项目经费结转</t>
    </r>
  </si>
  <si>
    <r>
      <rPr>
        <sz val="8"/>
        <rFont val="Times New Roman"/>
        <charset val="134"/>
      </rPr>
      <t>68.65</t>
    </r>
    <r>
      <rPr>
        <sz val="8"/>
        <rFont val="宋体"/>
        <charset val="134"/>
      </rPr>
      <t>万元</t>
    </r>
  </si>
  <si>
    <r>
      <rPr>
        <sz val="8"/>
        <rFont val="Times New Roman"/>
        <charset val="134"/>
      </rPr>
      <t>45.647404</t>
    </r>
    <r>
      <rPr>
        <sz val="8"/>
        <rFont val="宋体"/>
        <charset val="134"/>
      </rPr>
      <t>万元</t>
    </r>
  </si>
  <si>
    <r>
      <rPr>
        <sz val="8"/>
        <rFont val="宋体"/>
        <charset val="134"/>
      </rPr>
      <t>有部分偏差，</t>
    </r>
    <r>
      <rPr>
        <sz val="8"/>
        <rFont val="Times New Roman"/>
        <charset val="134"/>
      </rPr>
      <t>2021</t>
    </r>
    <r>
      <rPr>
        <sz val="8"/>
        <rFont val="宋体"/>
        <charset val="134"/>
      </rPr>
      <t>年，宁夏大学共承担畜禽养殖面源污染定位监测数、引黄灌区农田面源污染监测、地膜残留监测等</t>
    </r>
    <r>
      <rPr>
        <sz val="8"/>
        <rFont val="Times New Roman"/>
        <charset val="134"/>
      </rPr>
      <t>3</t>
    </r>
    <r>
      <rPr>
        <sz val="8"/>
        <rFont val="宋体"/>
        <charset val="134"/>
      </rPr>
      <t>项任务。上一年度共有三个监测任务存在资金结转，截至</t>
    </r>
    <r>
      <rPr>
        <sz val="8"/>
        <rFont val="Times New Roman"/>
        <charset val="134"/>
      </rPr>
      <t>2022</t>
    </r>
    <r>
      <rPr>
        <sz val="8"/>
        <rFont val="宋体"/>
        <charset val="134"/>
      </rPr>
      <t>年</t>
    </r>
    <r>
      <rPr>
        <sz val="8"/>
        <rFont val="Times New Roman"/>
        <charset val="134"/>
      </rPr>
      <t>12</t>
    </r>
    <r>
      <rPr>
        <sz val="8"/>
        <rFont val="宋体"/>
        <charset val="134"/>
      </rPr>
      <t>月，目前经费结余</t>
    </r>
    <r>
      <rPr>
        <sz val="8"/>
        <rFont val="Times New Roman"/>
        <charset val="134"/>
      </rPr>
      <t>23.002596</t>
    </r>
    <r>
      <rPr>
        <sz val="8"/>
        <rFont val="宋体"/>
        <charset val="134"/>
      </rPr>
      <t>万元。结转经费未能全部使用完成！</t>
    </r>
  </si>
  <si>
    <r>
      <rPr>
        <sz val="8"/>
        <rFont val="宋体"/>
        <charset val="134"/>
      </rPr>
      <t>指标</t>
    </r>
    <r>
      <rPr>
        <sz val="8"/>
        <rFont val="Times New Roman"/>
        <charset val="134"/>
      </rPr>
      <t>1</t>
    </r>
    <r>
      <rPr>
        <sz val="8"/>
        <rFont val="宋体"/>
        <charset val="134"/>
      </rPr>
      <t>：土壤与农产品重金属协同监测费</t>
    </r>
  </si>
  <si>
    <r>
      <rPr>
        <sz val="8"/>
        <rFont val="Times New Roman"/>
        <charset val="134"/>
      </rPr>
      <t>62.8</t>
    </r>
    <r>
      <rPr>
        <sz val="8"/>
        <rFont val="宋体"/>
        <charset val="134"/>
      </rPr>
      <t>万元</t>
    </r>
  </si>
  <si>
    <r>
      <rPr>
        <sz val="8"/>
        <rFont val="Times New Roman"/>
        <charset val="134"/>
      </rPr>
      <t>61.1044</t>
    </r>
    <r>
      <rPr>
        <sz val="8"/>
        <rFont val="宋体"/>
        <charset val="134"/>
      </rPr>
      <t>万元</t>
    </r>
  </si>
  <si>
    <r>
      <rPr>
        <sz val="8"/>
        <rFont val="宋体"/>
        <charset val="134"/>
      </rPr>
      <t>基本完成，有偏差，经费未能全部支付完成。截至</t>
    </r>
    <r>
      <rPr>
        <sz val="8"/>
        <rFont val="Times New Roman"/>
        <charset val="134"/>
      </rPr>
      <t>2022</t>
    </r>
    <r>
      <rPr>
        <sz val="8"/>
        <rFont val="宋体"/>
        <charset val="134"/>
      </rPr>
      <t>年</t>
    </r>
    <r>
      <rPr>
        <sz val="8"/>
        <rFont val="Times New Roman"/>
        <charset val="134"/>
      </rPr>
      <t>12</t>
    </r>
    <r>
      <rPr>
        <sz val="8"/>
        <rFont val="宋体"/>
        <charset val="134"/>
      </rPr>
      <t>月</t>
    </r>
    <r>
      <rPr>
        <sz val="8"/>
        <rFont val="Times New Roman"/>
        <charset val="134"/>
      </rPr>
      <t>8</t>
    </r>
    <r>
      <rPr>
        <sz val="8"/>
        <rFont val="宋体"/>
        <charset val="134"/>
      </rPr>
      <t>日，成本指标</t>
    </r>
    <r>
      <rPr>
        <sz val="8"/>
        <rFont val="Times New Roman"/>
        <charset val="134"/>
      </rPr>
      <t>1</t>
    </r>
    <r>
      <rPr>
        <sz val="8"/>
        <rFont val="宋体"/>
        <charset val="134"/>
      </rPr>
      <t>和成本指标</t>
    </r>
    <r>
      <rPr>
        <sz val="8"/>
        <rFont val="Times New Roman"/>
        <charset val="134"/>
      </rPr>
      <t>3</t>
    </r>
    <r>
      <rPr>
        <sz val="8"/>
        <rFont val="宋体"/>
        <charset val="134"/>
      </rPr>
      <t>在实施结束后，</t>
    </r>
    <r>
      <rPr>
        <sz val="8"/>
        <rFont val="Times New Roman"/>
        <charset val="134"/>
      </rPr>
      <t xml:space="preserve"> “</t>
    </r>
    <r>
      <rPr>
        <sz val="8"/>
        <rFont val="宋体"/>
        <charset val="134"/>
      </rPr>
      <t>农产品产地土壤与农产品重金属协同监测</t>
    </r>
    <r>
      <rPr>
        <sz val="8"/>
        <rFont val="Times New Roman"/>
        <charset val="134"/>
      </rPr>
      <t>”</t>
    </r>
    <r>
      <rPr>
        <sz val="8"/>
        <rFont val="宋体"/>
        <charset val="134"/>
      </rPr>
      <t>材料费支出</t>
    </r>
    <r>
      <rPr>
        <sz val="8"/>
        <rFont val="Times New Roman"/>
        <charset val="134"/>
      </rPr>
      <t>2.425</t>
    </r>
    <r>
      <rPr>
        <sz val="8"/>
        <rFont val="宋体"/>
        <charset val="134"/>
      </rPr>
      <t>万元、测试化验费支出</t>
    </r>
    <r>
      <rPr>
        <sz val="8"/>
        <rFont val="Times New Roman"/>
        <charset val="134"/>
      </rPr>
      <t>66.570</t>
    </r>
    <r>
      <rPr>
        <sz val="8"/>
        <rFont val="宋体"/>
        <charset val="134"/>
      </rPr>
      <t>万元、差旅费</t>
    </r>
    <r>
      <rPr>
        <sz val="8"/>
        <rFont val="Times New Roman"/>
        <charset val="134"/>
      </rPr>
      <t>15.034</t>
    </r>
    <r>
      <rPr>
        <sz val="8"/>
        <rFont val="宋体"/>
        <charset val="134"/>
      </rPr>
      <t>万元、打印</t>
    </r>
    <r>
      <rPr>
        <sz val="8"/>
        <rFont val="Times New Roman"/>
        <charset val="134"/>
      </rPr>
      <t>/</t>
    </r>
    <r>
      <rPr>
        <sz val="8"/>
        <rFont val="宋体"/>
        <charset val="134"/>
      </rPr>
      <t>出版</t>
    </r>
    <r>
      <rPr>
        <sz val="8"/>
        <rFont val="Times New Roman"/>
        <charset val="134"/>
      </rPr>
      <t>/</t>
    </r>
    <r>
      <rPr>
        <sz val="8"/>
        <rFont val="宋体"/>
        <charset val="134"/>
      </rPr>
      <t>文献</t>
    </r>
    <r>
      <rPr>
        <sz val="8"/>
        <rFont val="Times New Roman"/>
        <charset val="134"/>
      </rPr>
      <t>/</t>
    </r>
    <r>
      <rPr>
        <sz val="8"/>
        <rFont val="宋体"/>
        <charset val="134"/>
      </rPr>
      <t>信传费</t>
    </r>
    <r>
      <rPr>
        <sz val="8"/>
        <rFont val="Times New Roman"/>
        <charset val="134"/>
      </rPr>
      <t>1.000</t>
    </r>
    <r>
      <rPr>
        <sz val="8"/>
        <rFont val="宋体"/>
        <charset val="134"/>
      </rPr>
      <t>万元、劳务费（包括参与本项目的研究生、聘用的科研助理以及执行项目过程中咨询相关业务专家产生的专家咨询费等）支出</t>
    </r>
    <r>
      <rPr>
        <sz val="8"/>
        <rFont val="Times New Roman"/>
        <charset val="134"/>
      </rPr>
      <t>13.830</t>
    </r>
    <r>
      <rPr>
        <sz val="8"/>
        <rFont val="宋体"/>
        <charset val="134"/>
      </rPr>
      <t>万元、其他费用（主要是样品快递费等）支出</t>
    </r>
    <r>
      <rPr>
        <sz val="8"/>
        <rFont val="Times New Roman"/>
        <charset val="134"/>
      </rPr>
      <t>0.251</t>
    </r>
    <r>
      <rPr>
        <sz val="8"/>
        <rFont val="宋体"/>
        <charset val="134"/>
      </rPr>
      <t>万元、宁夏大学收取的科研管理费（含房屋使用费、水电费、学校和学院的管理费等）支出</t>
    </r>
    <r>
      <rPr>
        <sz val="8"/>
        <rFont val="Times New Roman"/>
        <charset val="134"/>
      </rPr>
      <t>5.000</t>
    </r>
    <r>
      <rPr>
        <sz val="8"/>
        <rFont val="宋体"/>
        <charset val="134"/>
      </rPr>
      <t>万元。</t>
    </r>
    <r>
      <rPr>
        <sz val="8"/>
        <rFont val="Times New Roman"/>
        <charset val="134"/>
      </rPr>
      <t>“</t>
    </r>
    <r>
      <rPr>
        <sz val="8"/>
        <rFont val="宋体"/>
        <charset val="134"/>
      </rPr>
      <t>农产品产地土壤与农产品重金属协同监测</t>
    </r>
    <r>
      <rPr>
        <sz val="8"/>
        <rFont val="Times New Roman"/>
        <charset val="134"/>
      </rPr>
      <t>”</t>
    </r>
    <r>
      <rPr>
        <sz val="8"/>
        <rFont val="宋体"/>
        <charset val="134"/>
      </rPr>
      <t>任务包括农田污染治理修复技术示范费、土壤与农产品重金属协同监测费（财政拨付</t>
    </r>
    <r>
      <rPr>
        <sz val="8"/>
        <rFont val="Times New Roman"/>
        <charset val="134"/>
      </rPr>
      <t>107</t>
    </r>
    <r>
      <rPr>
        <sz val="8"/>
        <rFont val="宋体"/>
        <charset val="134"/>
      </rPr>
      <t>万元），共支付</t>
    </r>
    <r>
      <rPr>
        <sz val="8"/>
        <rFont val="Times New Roman"/>
        <charset val="134"/>
      </rPr>
      <t>104.11</t>
    </r>
    <r>
      <rPr>
        <sz val="8"/>
        <rFont val="宋体"/>
        <charset val="134"/>
      </rPr>
      <t>万元，经费执行率为</t>
    </r>
    <r>
      <rPr>
        <sz val="8"/>
        <rFont val="Times New Roman"/>
        <charset val="134"/>
      </rPr>
      <t>97.30%</t>
    </r>
    <r>
      <rPr>
        <sz val="8"/>
        <rFont val="宋体"/>
        <charset val="134"/>
      </rPr>
      <t>。</t>
    </r>
    <r>
      <rPr>
        <sz val="8"/>
        <rFont val="Times New Roman"/>
        <charset val="134"/>
      </rPr>
      <t xml:space="preserve">
</t>
    </r>
  </si>
  <si>
    <r>
      <rPr>
        <sz val="8"/>
        <rFont val="宋体"/>
        <charset val="134"/>
      </rPr>
      <t>指标</t>
    </r>
    <r>
      <rPr>
        <sz val="8"/>
        <rFont val="Times New Roman"/>
        <charset val="134"/>
      </rPr>
      <t>2</t>
    </r>
    <r>
      <rPr>
        <sz val="8"/>
        <rFont val="宋体"/>
        <charset val="134"/>
      </rPr>
      <t>：自治区土壤样品库安全运行维护</t>
    </r>
  </si>
  <si>
    <r>
      <rPr>
        <sz val="8"/>
        <rFont val="Times New Roman"/>
        <charset val="134"/>
      </rPr>
      <t>18</t>
    </r>
    <r>
      <rPr>
        <sz val="8"/>
        <rFont val="宋体"/>
        <charset val="134"/>
      </rPr>
      <t>万元</t>
    </r>
  </si>
  <si>
    <r>
      <rPr>
        <sz val="8"/>
        <rFont val="宋体"/>
        <charset val="134"/>
      </rPr>
      <t>该项指标由宁夏农业环境保护监测站具体负责实施，宁夏大学在采集完成样品后，辅助管理单位已经完成土壤及主要籽粒类作物（如、小麦、玉米、大豆等的入库保存。</t>
    </r>
  </si>
  <si>
    <r>
      <rPr>
        <sz val="8"/>
        <rFont val="宋体"/>
        <charset val="134"/>
      </rPr>
      <t>指标</t>
    </r>
    <r>
      <rPr>
        <sz val="8"/>
        <rFont val="Times New Roman"/>
        <charset val="134"/>
      </rPr>
      <t>3</t>
    </r>
    <r>
      <rPr>
        <sz val="8"/>
        <rFont val="宋体"/>
        <charset val="134"/>
      </rPr>
      <t>：农田污染治理修复技术示范费</t>
    </r>
  </si>
  <si>
    <r>
      <rPr>
        <sz val="8"/>
        <rFont val="Times New Roman"/>
        <charset val="134"/>
      </rPr>
      <t>44.2</t>
    </r>
    <r>
      <rPr>
        <sz val="8"/>
        <rFont val="宋体"/>
        <charset val="134"/>
      </rPr>
      <t>万元</t>
    </r>
  </si>
  <si>
    <r>
      <rPr>
        <sz val="8"/>
        <rFont val="Times New Roman"/>
        <charset val="134"/>
      </rPr>
      <t>43.0066</t>
    </r>
    <r>
      <rPr>
        <sz val="8"/>
        <rFont val="宋体"/>
        <charset val="134"/>
      </rPr>
      <t>万元</t>
    </r>
  </si>
  <si>
    <r>
      <rPr>
        <sz val="8"/>
        <rFont val="宋体"/>
        <charset val="134"/>
      </rPr>
      <t>经费支付完毕，有部分偏差。在平罗县渠口六中村水稻生产基地、平罗县立萍家庭农场、宁夏大学教学实验农场、贺兰县四十里店稻渔空间建立了农田面源污染治理消减技术示范区</t>
    </r>
    <r>
      <rPr>
        <sz val="8"/>
        <rFont val="Times New Roman"/>
        <charset val="134"/>
      </rPr>
      <t xml:space="preserve"> 4</t>
    </r>
    <r>
      <rPr>
        <sz val="8"/>
        <rFont val="宋体"/>
        <charset val="134"/>
      </rPr>
      <t>个，其中平罗县立萍家庭农场、平罗县六中洪福农业专业合作社、宁夏大学教学实验农场支付监测区建设采样过程协作、技术应用示范补偿</t>
    </r>
    <r>
      <rPr>
        <sz val="8"/>
        <rFont val="Times New Roman"/>
        <charset val="134"/>
      </rPr>
      <t>1.0</t>
    </r>
    <r>
      <rPr>
        <sz val="8"/>
        <rFont val="宋体"/>
        <charset val="134"/>
      </rPr>
      <t>万元、</t>
    </r>
    <r>
      <rPr>
        <sz val="8"/>
        <rFont val="Times New Roman"/>
        <charset val="134"/>
      </rPr>
      <t>4.0</t>
    </r>
    <r>
      <rPr>
        <sz val="8"/>
        <rFont val="宋体"/>
        <charset val="134"/>
      </rPr>
      <t>万元和</t>
    </r>
    <r>
      <rPr>
        <sz val="8"/>
        <rFont val="Times New Roman"/>
        <charset val="134"/>
      </rPr>
      <t>5.0</t>
    </r>
    <r>
      <rPr>
        <sz val="8"/>
        <rFont val="宋体"/>
        <charset val="134"/>
      </rPr>
      <t>万元，支付地表径流样品分析检测费</t>
    </r>
    <r>
      <rPr>
        <sz val="8"/>
        <rFont val="Times New Roman"/>
        <charset val="134"/>
      </rPr>
      <t>39</t>
    </r>
    <r>
      <rPr>
        <sz val="8"/>
        <rFont val="宋体"/>
        <charset val="134"/>
      </rPr>
      <t>余万元，超出部分预算。</t>
    </r>
  </si>
  <si>
    <t>经费基本支付完毕，无明显偏差。在平罗县渠口六中村水稻生产基地、平罗县立萍家庭农场、宁夏大学教学实验农场、贺兰县四十里店稻渔空间建立了农田面源污染治理消减技术示范区 4个，其中平罗县立萍家庭农场、平罗县六中洪福农业专业合作社、宁夏大学教学实验农场支付监测区建设采样过程协作、技术应用示范补偿1.0万元、4.0万元和5.0万元，支付地表径流样品分析检测费39余万元。</t>
  </si>
  <si>
    <r>
      <rPr>
        <sz val="8"/>
        <rFont val="宋体"/>
        <charset val="134"/>
      </rPr>
      <t>指标</t>
    </r>
    <r>
      <rPr>
        <sz val="8"/>
        <rFont val="Times New Roman"/>
        <charset val="134"/>
      </rPr>
      <t>4</t>
    </r>
    <r>
      <rPr>
        <sz val="8"/>
        <rFont val="宋体"/>
        <charset val="134"/>
      </rPr>
      <t>：引黃灌区面源污染监测示范区监测费</t>
    </r>
  </si>
  <si>
    <r>
      <rPr>
        <sz val="8"/>
        <rFont val="Times New Roman"/>
        <charset val="134"/>
      </rPr>
      <t>45</t>
    </r>
    <r>
      <rPr>
        <sz val="8"/>
        <rFont val="宋体"/>
        <charset val="134"/>
      </rPr>
      <t>万元</t>
    </r>
  </si>
  <si>
    <t>基本支付完成</t>
  </si>
  <si>
    <r>
      <rPr>
        <sz val="8"/>
        <rFont val="宋体"/>
        <charset val="134"/>
      </rPr>
      <t>经费基本支付完毕，略有偏差。截至</t>
    </r>
    <r>
      <rPr>
        <sz val="8"/>
        <rFont val="Times New Roman"/>
        <charset val="134"/>
      </rPr>
      <t>2022</t>
    </r>
    <r>
      <rPr>
        <sz val="8"/>
        <rFont val="宋体"/>
        <charset val="134"/>
      </rPr>
      <t>年</t>
    </r>
    <r>
      <rPr>
        <sz val="8"/>
        <rFont val="Times New Roman"/>
        <charset val="134"/>
      </rPr>
      <t>12</t>
    </r>
    <r>
      <rPr>
        <sz val="8"/>
        <rFont val="宋体"/>
        <charset val="134"/>
      </rPr>
      <t>月，与面源污染中氮磷流失监测有关监测任务共结余</t>
    </r>
    <r>
      <rPr>
        <sz val="8"/>
        <rFont val="Times New Roman"/>
        <charset val="134"/>
      </rPr>
      <t>11.986386</t>
    </r>
    <r>
      <rPr>
        <sz val="8"/>
        <rFont val="宋体"/>
        <charset val="134"/>
      </rPr>
      <t>万元。其中，设备费结余</t>
    </r>
    <r>
      <rPr>
        <sz val="8"/>
        <rFont val="Times New Roman"/>
        <charset val="134"/>
      </rPr>
      <t>2.4415</t>
    </r>
    <r>
      <rPr>
        <sz val="8"/>
        <rFont val="宋体"/>
        <charset val="134"/>
      </rPr>
      <t>万元、材料费</t>
    </r>
    <r>
      <rPr>
        <sz val="8"/>
        <rFont val="Times New Roman"/>
        <charset val="134"/>
      </rPr>
      <t>1.8135</t>
    </r>
    <r>
      <rPr>
        <sz val="8"/>
        <rFont val="宋体"/>
        <charset val="134"/>
      </rPr>
      <t>万元、</t>
    </r>
    <r>
      <rPr>
        <sz val="8"/>
        <rFont val="Times New Roman"/>
        <charset val="134"/>
      </rPr>
      <t xml:space="preserve"> </t>
    </r>
    <r>
      <rPr>
        <sz val="8"/>
        <rFont val="宋体"/>
        <charset val="134"/>
      </rPr>
      <t>测试费</t>
    </r>
    <r>
      <rPr>
        <sz val="8"/>
        <rFont val="Times New Roman"/>
        <charset val="134"/>
      </rPr>
      <t xml:space="preserve"> 5.788</t>
    </r>
    <r>
      <rPr>
        <sz val="8"/>
        <rFont val="宋体"/>
        <charset val="134"/>
      </rPr>
      <t>万元、差旅费</t>
    </r>
    <r>
      <rPr>
        <sz val="8"/>
        <rFont val="Times New Roman"/>
        <charset val="134"/>
      </rPr>
      <t xml:space="preserve"> 0.7856</t>
    </r>
    <r>
      <rPr>
        <sz val="8"/>
        <rFont val="宋体"/>
        <charset val="134"/>
      </rPr>
      <t>万元、打印、复印及信息</t>
    </r>
    <r>
      <rPr>
        <sz val="8"/>
        <rFont val="Times New Roman"/>
        <charset val="134"/>
      </rPr>
      <t>0.68928</t>
    </r>
    <r>
      <rPr>
        <sz val="8"/>
        <rFont val="宋体"/>
        <charset val="134"/>
      </rPr>
      <t>万元。劳务费：</t>
    </r>
    <r>
      <rPr>
        <sz val="8"/>
        <rFont val="Times New Roman"/>
        <charset val="134"/>
      </rPr>
      <t>0.23</t>
    </r>
    <r>
      <rPr>
        <sz val="8"/>
        <rFont val="宋体"/>
        <charset val="134"/>
      </rPr>
      <t>万元、其它</t>
    </r>
    <r>
      <rPr>
        <sz val="8"/>
        <rFont val="Times New Roman"/>
        <charset val="134"/>
      </rPr>
      <t>0.238506</t>
    </r>
    <r>
      <rPr>
        <sz val="8"/>
        <rFont val="宋体"/>
        <charset val="134"/>
      </rPr>
      <t>万元。</t>
    </r>
  </si>
  <si>
    <t>经费基本支付完毕，略有偏差。截至2022年12月8日，与面源污染中氮磷流失监测有关监测任务共支付       万元，结余11.986386万元。其中，设备费结余2.4415万元、材料费1.8135万元、 测试费 5.788万元、差旅费 0.7856万元、打印、复印及信息0.68928万元。劳务费：0.23万元、其它0. 238506万元。“典型农田面源污染监测” 财政拨付373万元，该项监测任务支出经费比例目前为96.78%。</t>
  </si>
  <si>
    <r>
      <rPr>
        <sz val="8"/>
        <rFont val="宋体"/>
        <charset val="134"/>
      </rPr>
      <t>指标</t>
    </r>
    <r>
      <rPr>
        <sz val="8"/>
        <rFont val="Times New Roman"/>
        <charset val="134"/>
      </rPr>
      <t>5</t>
    </r>
    <r>
      <rPr>
        <sz val="8"/>
        <rFont val="宋体"/>
        <charset val="134"/>
      </rPr>
      <t>：入黃排水沟断面水质监测费</t>
    </r>
  </si>
  <si>
    <r>
      <rPr>
        <sz val="8"/>
        <rFont val="Times New Roman"/>
        <charset val="134"/>
      </rPr>
      <t>150</t>
    </r>
    <r>
      <rPr>
        <sz val="8"/>
        <rFont val="宋体"/>
        <charset val="134"/>
      </rPr>
      <t>万元</t>
    </r>
  </si>
  <si>
    <r>
      <rPr>
        <sz val="8"/>
        <rFont val="Times New Roman"/>
        <charset val="134"/>
      </rPr>
      <t>145.17</t>
    </r>
    <r>
      <rPr>
        <sz val="8"/>
        <rFont val="宋体"/>
        <charset val="134"/>
      </rPr>
      <t>万元</t>
    </r>
  </si>
  <si>
    <r>
      <rPr>
        <sz val="8"/>
        <rFont val="宋体"/>
        <charset val="134"/>
      </rPr>
      <t>经费基本支付完毕，略有偏差。截至</t>
    </r>
    <r>
      <rPr>
        <sz val="8"/>
        <rFont val="Times New Roman"/>
        <charset val="134"/>
      </rPr>
      <t>2022</t>
    </r>
    <r>
      <rPr>
        <sz val="8"/>
        <rFont val="宋体"/>
        <charset val="134"/>
      </rPr>
      <t>年</t>
    </r>
    <r>
      <rPr>
        <sz val="8"/>
        <rFont val="Times New Roman"/>
        <charset val="134"/>
      </rPr>
      <t>12</t>
    </r>
    <r>
      <rPr>
        <sz val="8"/>
        <rFont val="宋体"/>
        <charset val="134"/>
      </rPr>
      <t>月，与面源污染中氮磷流失监测有关监测任务结余</t>
    </r>
    <r>
      <rPr>
        <sz val="8"/>
        <rFont val="Times New Roman"/>
        <charset val="134"/>
      </rPr>
      <t>11.986386</t>
    </r>
    <r>
      <rPr>
        <sz val="8"/>
        <rFont val="宋体"/>
        <charset val="134"/>
      </rPr>
      <t>万元。其中，设备费结余</t>
    </r>
    <r>
      <rPr>
        <sz val="8"/>
        <rFont val="Times New Roman"/>
        <charset val="134"/>
      </rPr>
      <t>2.4415</t>
    </r>
    <r>
      <rPr>
        <sz val="8"/>
        <rFont val="宋体"/>
        <charset val="134"/>
      </rPr>
      <t>万元、材料费</t>
    </r>
    <r>
      <rPr>
        <sz val="8"/>
        <rFont val="Times New Roman"/>
        <charset val="134"/>
      </rPr>
      <t>1.8135</t>
    </r>
    <r>
      <rPr>
        <sz val="8"/>
        <rFont val="宋体"/>
        <charset val="134"/>
      </rPr>
      <t>万元、</t>
    </r>
    <r>
      <rPr>
        <sz val="8"/>
        <rFont val="Times New Roman"/>
        <charset val="134"/>
      </rPr>
      <t xml:space="preserve"> </t>
    </r>
    <r>
      <rPr>
        <sz val="8"/>
        <rFont val="宋体"/>
        <charset val="134"/>
      </rPr>
      <t>测试费</t>
    </r>
    <r>
      <rPr>
        <sz val="8"/>
        <rFont val="Times New Roman"/>
        <charset val="134"/>
      </rPr>
      <t xml:space="preserve"> 5.788</t>
    </r>
    <r>
      <rPr>
        <sz val="8"/>
        <rFont val="宋体"/>
        <charset val="134"/>
      </rPr>
      <t>万元、差旅费</t>
    </r>
    <r>
      <rPr>
        <sz val="8"/>
        <rFont val="Times New Roman"/>
        <charset val="134"/>
      </rPr>
      <t xml:space="preserve"> 0.7856</t>
    </r>
    <r>
      <rPr>
        <sz val="8"/>
        <rFont val="宋体"/>
        <charset val="134"/>
      </rPr>
      <t>万元、打印、复印及信息</t>
    </r>
    <r>
      <rPr>
        <sz val="8"/>
        <rFont val="Times New Roman"/>
        <charset val="134"/>
      </rPr>
      <t>0.68928</t>
    </r>
    <r>
      <rPr>
        <sz val="8"/>
        <rFont val="宋体"/>
        <charset val="134"/>
      </rPr>
      <t>万元。劳务费：</t>
    </r>
    <r>
      <rPr>
        <sz val="8"/>
        <rFont val="Times New Roman"/>
        <charset val="134"/>
      </rPr>
      <t>0.23</t>
    </r>
    <r>
      <rPr>
        <sz val="8"/>
        <rFont val="宋体"/>
        <charset val="134"/>
      </rPr>
      <t>万元、其它</t>
    </r>
    <r>
      <rPr>
        <sz val="8"/>
        <rFont val="Times New Roman"/>
        <charset val="134"/>
      </rPr>
      <t>0. 238506</t>
    </r>
    <r>
      <rPr>
        <sz val="8"/>
        <rFont val="宋体"/>
        <charset val="134"/>
      </rPr>
      <t>万元。</t>
    </r>
    <r>
      <rPr>
        <sz val="8"/>
        <rFont val="Times New Roman"/>
        <charset val="134"/>
      </rPr>
      <t>“</t>
    </r>
    <r>
      <rPr>
        <sz val="8"/>
        <rFont val="宋体"/>
        <charset val="134"/>
      </rPr>
      <t>典型农田面源污染监测</t>
    </r>
    <r>
      <rPr>
        <sz val="8"/>
        <rFont val="Times New Roman"/>
        <charset val="134"/>
      </rPr>
      <t xml:space="preserve">” </t>
    </r>
    <r>
      <rPr>
        <sz val="8"/>
        <rFont val="宋体"/>
        <charset val="134"/>
      </rPr>
      <t>财政拨付</t>
    </r>
    <r>
      <rPr>
        <sz val="8"/>
        <rFont val="Times New Roman"/>
        <charset val="134"/>
      </rPr>
      <t>373</t>
    </r>
    <r>
      <rPr>
        <sz val="8"/>
        <rFont val="宋体"/>
        <charset val="134"/>
      </rPr>
      <t>万元，该项监测任务支出经费比例目前为</t>
    </r>
    <r>
      <rPr>
        <sz val="8"/>
        <rFont val="Times New Roman"/>
        <charset val="134"/>
      </rPr>
      <t>96.78%</t>
    </r>
    <r>
      <rPr>
        <sz val="8"/>
        <rFont val="宋体"/>
        <charset val="134"/>
      </rPr>
      <t>。</t>
    </r>
  </si>
  <si>
    <t>经费基本支付完毕，略有偏差。截至2022年12月8日，与面源污染中氮磷流失监测有关监测任务共支付       万元，结余11.986386万元。其中，设备费结余2.4415万元、材料费1.8135万元、 测试费 5.788万元、差旅费 0.7856万元、打印、复印及信息0.68928万元。劳务费：0.23万元、其它0. 238506万元。“典型农田面源污染监测” 财政拨付373万元，该项监测任务支出经费比例目前为96.78%。监测团队在石嘴山市惠农区、平罗县、银川市贺兰县、永宁、同心等县市区共布设引黄灌区加强型氮磷流失监测点数14个，开展氮磷淋溶原位监测试验14个，其中宁夏大学负责10个原位监测点的地下淋溶液采集、化验和分析，宁夏农林科学院农业资源与环境研究所负责4个原位监测点的地下淋溶液采集、化验和分析。受疫情的影响，尽管已完成所有样本的化验和分析，但仍有多个原位监测点的数据结果未能最终梳理出，监测团队将加快总结进度，预计2022年12月底能够全部完成。</t>
  </si>
  <si>
    <r>
      <rPr>
        <sz val="8"/>
        <rFont val="宋体"/>
        <charset val="134"/>
      </rPr>
      <t>指标</t>
    </r>
    <r>
      <rPr>
        <sz val="8"/>
        <rFont val="Times New Roman"/>
        <charset val="134"/>
      </rPr>
      <t>6</t>
    </r>
    <r>
      <rPr>
        <sz val="8"/>
        <rFont val="宋体"/>
        <charset val="134"/>
      </rPr>
      <t>：引黄灌区加强型氮磷流失监测点监测费</t>
    </r>
  </si>
  <si>
    <r>
      <rPr>
        <sz val="8"/>
        <rFont val="Times New Roman"/>
        <charset val="134"/>
      </rPr>
      <t>140</t>
    </r>
    <r>
      <rPr>
        <sz val="8"/>
        <rFont val="宋体"/>
        <charset val="134"/>
      </rPr>
      <t>万元</t>
    </r>
  </si>
  <si>
    <r>
      <rPr>
        <sz val="8"/>
        <rFont val="Times New Roman"/>
        <charset val="134"/>
      </rPr>
      <t>135.492</t>
    </r>
    <r>
      <rPr>
        <sz val="8"/>
        <rFont val="宋体"/>
        <charset val="134"/>
      </rPr>
      <t>万元</t>
    </r>
  </si>
  <si>
    <r>
      <rPr>
        <sz val="8"/>
        <rFont val="宋体"/>
        <charset val="134"/>
      </rPr>
      <t>经费基本支付完毕，略有偏差。截至</t>
    </r>
    <r>
      <rPr>
        <sz val="8"/>
        <rFont val="Times New Roman"/>
        <charset val="134"/>
      </rPr>
      <t>2022</t>
    </r>
    <r>
      <rPr>
        <sz val="8"/>
        <rFont val="宋体"/>
        <charset val="134"/>
      </rPr>
      <t>年</t>
    </r>
    <r>
      <rPr>
        <sz val="8"/>
        <rFont val="Times New Roman"/>
        <charset val="134"/>
      </rPr>
      <t>12</t>
    </r>
    <r>
      <rPr>
        <sz val="8"/>
        <rFont val="宋体"/>
        <charset val="134"/>
      </rPr>
      <t>月，与面源污染中氮磷流失监测有关监测任务，结余</t>
    </r>
    <r>
      <rPr>
        <sz val="8"/>
        <rFont val="Times New Roman"/>
        <charset val="134"/>
      </rPr>
      <t>11.986386</t>
    </r>
    <r>
      <rPr>
        <sz val="8"/>
        <rFont val="宋体"/>
        <charset val="134"/>
      </rPr>
      <t>万元。其中，设备费结余</t>
    </r>
    <r>
      <rPr>
        <sz val="8"/>
        <rFont val="Times New Roman"/>
        <charset val="134"/>
      </rPr>
      <t>2.4415</t>
    </r>
    <r>
      <rPr>
        <sz val="8"/>
        <rFont val="宋体"/>
        <charset val="134"/>
      </rPr>
      <t>万元、材料费</t>
    </r>
    <r>
      <rPr>
        <sz val="8"/>
        <rFont val="Times New Roman"/>
        <charset val="134"/>
      </rPr>
      <t>1.8135</t>
    </r>
    <r>
      <rPr>
        <sz val="8"/>
        <rFont val="宋体"/>
        <charset val="134"/>
      </rPr>
      <t>万元、</t>
    </r>
    <r>
      <rPr>
        <sz val="8"/>
        <rFont val="Times New Roman"/>
        <charset val="134"/>
      </rPr>
      <t xml:space="preserve"> </t>
    </r>
    <r>
      <rPr>
        <sz val="8"/>
        <rFont val="宋体"/>
        <charset val="134"/>
      </rPr>
      <t>测试费</t>
    </r>
    <r>
      <rPr>
        <sz val="8"/>
        <rFont val="Times New Roman"/>
        <charset val="134"/>
      </rPr>
      <t xml:space="preserve"> 5.788</t>
    </r>
    <r>
      <rPr>
        <sz val="8"/>
        <rFont val="宋体"/>
        <charset val="134"/>
      </rPr>
      <t>万元、差旅费</t>
    </r>
    <r>
      <rPr>
        <sz val="8"/>
        <rFont val="Times New Roman"/>
        <charset val="134"/>
      </rPr>
      <t xml:space="preserve"> 0.7856</t>
    </r>
    <r>
      <rPr>
        <sz val="8"/>
        <rFont val="宋体"/>
        <charset val="134"/>
      </rPr>
      <t>万元、打印、复印及信息</t>
    </r>
    <r>
      <rPr>
        <sz val="8"/>
        <rFont val="Times New Roman"/>
        <charset val="134"/>
      </rPr>
      <t>0.68928</t>
    </r>
    <r>
      <rPr>
        <sz val="8"/>
        <rFont val="宋体"/>
        <charset val="134"/>
      </rPr>
      <t>万元。劳务费：</t>
    </r>
    <r>
      <rPr>
        <sz val="8"/>
        <rFont val="Times New Roman"/>
        <charset val="134"/>
      </rPr>
      <t>0.23</t>
    </r>
    <r>
      <rPr>
        <sz val="8"/>
        <rFont val="宋体"/>
        <charset val="134"/>
      </rPr>
      <t>万元、其它</t>
    </r>
    <r>
      <rPr>
        <sz val="8"/>
        <rFont val="Times New Roman"/>
        <charset val="134"/>
      </rPr>
      <t>0. 238506</t>
    </r>
    <r>
      <rPr>
        <sz val="8"/>
        <rFont val="宋体"/>
        <charset val="134"/>
      </rPr>
      <t>万元。</t>
    </r>
    <r>
      <rPr>
        <sz val="8"/>
        <rFont val="Times New Roman"/>
        <charset val="134"/>
      </rPr>
      <t>“</t>
    </r>
    <r>
      <rPr>
        <sz val="8"/>
        <rFont val="宋体"/>
        <charset val="134"/>
      </rPr>
      <t>典型农田面源污染监测</t>
    </r>
    <r>
      <rPr>
        <sz val="8"/>
        <rFont val="Times New Roman"/>
        <charset val="134"/>
      </rPr>
      <t xml:space="preserve">” </t>
    </r>
    <r>
      <rPr>
        <sz val="8"/>
        <rFont val="宋体"/>
        <charset val="134"/>
      </rPr>
      <t>财政拨付</t>
    </r>
    <r>
      <rPr>
        <sz val="8"/>
        <rFont val="Times New Roman"/>
        <charset val="134"/>
      </rPr>
      <t>373</t>
    </r>
    <r>
      <rPr>
        <sz val="8"/>
        <rFont val="宋体"/>
        <charset val="134"/>
      </rPr>
      <t>万元，该项监测任务支出经费比例目前为</t>
    </r>
    <r>
      <rPr>
        <sz val="8"/>
        <rFont val="Times New Roman"/>
        <charset val="134"/>
      </rPr>
      <t>96.78%</t>
    </r>
    <r>
      <rPr>
        <sz val="8"/>
        <rFont val="宋体"/>
        <charset val="134"/>
      </rPr>
      <t>。监测团队在石嘴山市惠农区、平罗县、银川市贺兰县、永宁、同心等县市区共布设引黄灌区加强型氮磷流失监测点数</t>
    </r>
    <r>
      <rPr>
        <sz val="8"/>
        <rFont val="Times New Roman"/>
        <charset val="134"/>
      </rPr>
      <t>14</t>
    </r>
    <r>
      <rPr>
        <sz val="8"/>
        <rFont val="宋体"/>
        <charset val="134"/>
      </rPr>
      <t>个，开展氮磷淋溶原位监测试验</t>
    </r>
    <r>
      <rPr>
        <sz val="8"/>
        <rFont val="Times New Roman"/>
        <charset val="134"/>
      </rPr>
      <t>14</t>
    </r>
    <r>
      <rPr>
        <sz val="8"/>
        <rFont val="宋体"/>
        <charset val="134"/>
      </rPr>
      <t>个，其中宁夏大学负责</t>
    </r>
    <r>
      <rPr>
        <sz val="8"/>
        <rFont val="Times New Roman"/>
        <charset val="134"/>
      </rPr>
      <t>10</t>
    </r>
    <r>
      <rPr>
        <sz val="8"/>
        <rFont val="宋体"/>
        <charset val="134"/>
      </rPr>
      <t>个原位监测点的地下淋溶液采集、化验和分析，宁夏农林科学院农业资源与环境研究所负责</t>
    </r>
    <r>
      <rPr>
        <sz val="8"/>
        <rFont val="Times New Roman"/>
        <charset val="134"/>
      </rPr>
      <t>4</t>
    </r>
    <r>
      <rPr>
        <sz val="8"/>
        <rFont val="宋体"/>
        <charset val="134"/>
      </rPr>
      <t>个原位监测点的地下淋溶液采集、化验和分析。受疫情的影响，尽管已完成所有样本的化验和分析，但仍有多个原位监测点的数据结果未能最终梳理出，监测团队将加快总结进度，预计</t>
    </r>
    <r>
      <rPr>
        <sz val="8"/>
        <rFont val="Times New Roman"/>
        <charset val="134"/>
      </rPr>
      <t>2022</t>
    </r>
    <r>
      <rPr>
        <sz val="8"/>
        <rFont val="宋体"/>
        <charset val="134"/>
      </rPr>
      <t>年</t>
    </r>
    <r>
      <rPr>
        <sz val="8"/>
        <rFont val="Times New Roman"/>
        <charset val="134"/>
      </rPr>
      <t>12</t>
    </r>
    <r>
      <rPr>
        <sz val="8"/>
        <rFont val="宋体"/>
        <charset val="134"/>
      </rPr>
      <t>月底能够全部完成。</t>
    </r>
  </si>
  <si>
    <r>
      <rPr>
        <sz val="8"/>
        <rFont val="宋体"/>
        <charset val="134"/>
      </rPr>
      <t>指标</t>
    </r>
    <r>
      <rPr>
        <sz val="8"/>
        <rFont val="Times New Roman"/>
        <charset val="134"/>
      </rPr>
      <t>7</t>
    </r>
    <r>
      <rPr>
        <sz val="8"/>
        <rFont val="宋体"/>
        <charset val="134"/>
      </rPr>
      <t>：试验基地监测点监测费</t>
    </r>
  </si>
  <si>
    <r>
      <rPr>
        <sz val="8"/>
        <rFont val="Times New Roman"/>
        <charset val="134"/>
      </rPr>
      <t>30</t>
    </r>
    <r>
      <rPr>
        <sz val="8"/>
        <rFont val="宋体"/>
        <charset val="134"/>
      </rPr>
      <t>万元</t>
    </r>
  </si>
  <si>
    <r>
      <rPr>
        <sz val="8"/>
        <rFont val="宋体"/>
        <charset val="134"/>
      </rPr>
      <t>基本支付完成</t>
    </r>
  </si>
  <si>
    <r>
      <rPr>
        <sz val="8"/>
        <rFont val="宋体"/>
        <charset val="134"/>
      </rPr>
      <t>经费基本支付完毕，略有偏差。</t>
    </r>
    <r>
      <rPr>
        <sz val="8"/>
        <rFont val="Times New Roman"/>
        <charset val="134"/>
      </rPr>
      <t>2022</t>
    </r>
    <r>
      <rPr>
        <sz val="8"/>
        <rFont val="宋体"/>
        <charset val="134"/>
      </rPr>
      <t>年在贺兰县四十里店稻渔空间布设全自动水质在线监测设备</t>
    </r>
    <r>
      <rPr>
        <sz val="8"/>
        <rFont val="Times New Roman"/>
        <charset val="134"/>
      </rPr>
      <t>1</t>
    </r>
    <r>
      <rPr>
        <sz val="8"/>
        <rFont val="宋体"/>
        <charset val="134"/>
      </rPr>
      <t>套，从当年</t>
    </r>
    <r>
      <rPr>
        <sz val="8"/>
        <rFont val="Times New Roman"/>
        <charset val="134"/>
      </rPr>
      <t>5</t>
    </r>
    <r>
      <rPr>
        <sz val="8"/>
        <rFont val="宋体"/>
        <charset val="134"/>
      </rPr>
      <t>月</t>
    </r>
    <r>
      <rPr>
        <sz val="8"/>
        <rFont val="Times New Roman"/>
        <charset val="134"/>
      </rPr>
      <t>10</t>
    </r>
    <r>
      <rPr>
        <sz val="8"/>
        <rFont val="宋体"/>
        <charset val="134"/>
      </rPr>
      <t>日</t>
    </r>
    <r>
      <rPr>
        <sz val="8"/>
        <rFont val="Times New Roman"/>
        <charset val="134"/>
      </rPr>
      <t>-11</t>
    </r>
    <r>
      <rPr>
        <sz val="8"/>
        <rFont val="宋体"/>
        <charset val="134"/>
      </rPr>
      <t>月</t>
    </r>
    <r>
      <rPr>
        <sz val="8"/>
        <rFont val="Times New Roman"/>
        <charset val="134"/>
      </rPr>
      <t>10</t>
    </r>
    <r>
      <rPr>
        <sz val="8"/>
        <rFont val="宋体"/>
        <charset val="134"/>
      </rPr>
      <t>日，开展了稻</t>
    </r>
    <r>
      <rPr>
        <sz val="8"/>
        <rFont val="Times New Roman"/>
        <charset val="134"/>
      </rPr>
      <t>—</t>
    </r>
    <r>
      <rPr>
        <sz val="8"/>
        <rFont val="宋体"/>
        <charset val="134"/>
      </rPr>
      <t>渔系统农田氮、磷循环在线监测，获取水质数据</t>
    </r>
    <r>
      <rPr>
        <sz val="8"/>
        <rFont val="Times New Roman"/>
        <charset val="134"/>
      </rPr>
      <t>1000</t>
    </r>
    <r>
      <rPr>
        <sz val="8"/>
        <rFont val="宋体"/>
        <charset val="134"/>
      </rPr>
      <t>余条，测定土壤样本</t>
    </r>
    <r>
      <rPr>
        <sz val="8"/>
        <rFont val="Times New Roman"/>
        <charset val="134"/>
      </rPr>
      <t>50</t>
    </r>
    <r>
      <rPr>
        <sz val="8"/>
        <rFont val="宋体"/>
        <charset val="134"/>
      </rPr>
      <t>余个，获取土壤数据</t>
    </r>
    <r>
      <rPr>
        <sz val="8"/>
        <rFont val="Times New Roman"/>
        <charset val="134"/>
      </rPr>
      <t>300</t>
    </r>
    <r>
      <rPr>
        <sz val="8"/>
        <rFont val="宋体"/>
        <charset val="134"/>
      </rPr>
      <t>余条。</t>
    </r>
  </si>
  <si>
    <r>
      <rPr>
        <sz val="8"/>
        <rFont val="宋体"/>
        <charset val="134"/>
      </rPr>
      <t>指标</t>
    </r>
    <r>
      <rPr>
        <sz val="8"/>
        <rFont val="Times New Roman"/>
        <charset val="134"/>
      </rPr>
      <t>8</t>
    </r>
    <r>
      <rPr>
        <sz val="8"/>
        <rFont val="宋体"/>
        <charset val="134"/>
      </rPr>
      <t>：建立黄河流域农田面源污染联网监测平台费</t>
    </r>
  </si>
  <si>
    <r>
      <rPr>
        <sz val="8"/>
        <rFont val="Times New Roman"/>
        <charset val="134"/>
      </rPr>
      <t>38</t>
    </r>
    <r>
      <rPr>
        <sz val="8"/>
        <rFont val="宋体"/>
        <charset val="134"/>
      </rPr>
      <t>万元</t>
    </r>
  </si>
  <si>
    <r>
      <rPr>
        <sz val="8"/>
        <rFont val="宋体"/>
        <charset val="134"/>
      </rPr>
      <t>经费基本支付完毕，略有偏差。建设完成农业面源污染负荷消减技术模式、农产品产地重金属协同监测</t>
    </r>
    <r>
      <rPr>
        <sz val="8"/>
        <rFont val="Times New Roman"/>
        <charset val="134"/>
      </rPr>
      <t>2</t>
    </r>
    <r>
      <rPr>
        <sz val="8"/>
        <rFont val="宋体"/>
        <charset val="134"/>
      </rPr>
      <t>个平台模块的建设，协助宁夏农业环境保护监测站获得计算机软件著权</t>
    </r>
    <r>
      <rPr>
        <sz val="8"/>
        <rFont val="Times New Roman"/>
        <charset val="134"/>
      </rPr>
      <t>2</t>
    </r>
    <r>
      <rPr>
        <sz val="8"/>
        <rFont val="宋体"/>
        <charset val="134"/>
      </rPr>
      <t>项。联网监测平台网址</t>
    </r>
    <r>
      <rPr>
        <sz val="8"/>
        <rFont val="Times New Roman"/>
        <charset val="134"/>
      </rPr>
      <t xml:space="preserve"> http://82.157.10.192/</t>
    </r>
  </si>
  <si>
    <t>经费基本支付完毕，略有偏差。2022年在贺兰县四十里店稻渔空间布设全自动水质在线监测设备1套，从当年5月10日-11月10日，开展了稻—渔系统农田氮、磷循环在线监测，获取水质数据1000余条，测定土壤样本50余个，获取土壤数据300余条。</t>
  </si>
  <si>
    <r>
      <rPr>
        <sz val="8"/>
        <rFont val="宋体"/>
        <charset val="134"/>
      </rPr>
      <t>效</t>
    </r>
    <r>
      <rPr>
        <sz val="8"/>
        <rFont val="Times New Roman"/>
        <charset val="134"/>
      </rPr>
      <t xml:space="preserve">
</t>
    </r>
    <r>
      <rPr>
        <sz val="8"/>
        <rFont val="宋体"/>
        <charset val="134"/>
      </rPr>
      <t>益</t>
    </r>
    <r>
      <rPr>
        <sz val="8"/>
        <rFont val="Times New Roman"/>
        <charset val="134"/>
      </rPr>
      <t xml:space="preserve">
</t>
    </r>
    <r>
      <rPr>
        <sz val="8"/>
        <rFont val="宋体"/>
        <charset val="134"/>
      </rPr>
      <t>指</t>
    </r>
    <r>
      <rPr>
        <sz val="8"/>
        <rFont val="Times New Roman"/>
        <charset val="134"/>
      </rPr>
      <t xml:space="preserve">
</t>
    </r>
    <r>
      <rPr>
        <sz val="8"/>
        <rFont val="宋体"/>
        <charset val="134"/>
      </rPr>
      <t>标</t>
    </r>
    <r>
      <rPr>
        <sz val="8"/>
        <rFont val="Times New Roman"/>
        <charset val="134"/>
      </rPr>
      <t xml:space="preserve">
</t>
    </r>
    <r>
      <rPr>
        <sz val="8"/>
        <rFont val="宋体"/>
        <charset val="134"/>
      </rPr>
      <t>（</t>
    </r>
    <r>
      <rPr>
        <sz val="8"/>
        <rFont val="Times New Roman"/>
        <charset val="134"/>
      </rPr>
      <t>30</t>
    </r>
    <r>
      <rPr>
        <sz val="8"/>
        <rFont val="宋体"/>
        <charset val="134"/>
      </rPr>
      <t>分）</t>
    </r>
  </si>
  <si>
    <r>
      <rPr>
        <sz val="8"/>
        <rFont val="宋体"/>
        <charset val="134"/>
      </rPr>
      <t>社会效益</t>
    </r>
    <r>
      <rPr>
        <sz val="8"/>
        <rFont val="Times New Roman"/>
        <charset val="134"/>
      </rPr>
      <t xml:space="preserve">
</t>
    </r>
    <r>
      <rPr>
        <sz val="8"/>
        <rFont val="宋体"/>
        <charset val="134"/>
      </rPr>
      <t>指标</t>
    </r>
  </si>
  <si>
    <r>
      <rPr>
        <sz val="8"/>
        <rFont val="Times New Roman"/>
        <charset val="134"/>
      </rPr>
      <t xml:space="preserve"> </t>
    </r>
    <r>
      <rPr>
        <sz val="8"/>
        <rFont val="宋体"/>
        <charset val="134"/>
      </rPr>
      <t>指标</t>
    </r>
    <r>
      <rPr>
        <sz val="8"/>
        <rFont val="Times New Roman"/>
        <charset val="134"/>
      </rPr>
      <t>1</t>
    </r>
    <r>
      <rPr>
        <sz val="8"/>
        <rFont val="宋体"/>
        <charset val="134"/>
      </rPr>
      <t>：农业面源污染防治</t>
    </r>
  </si>
  <si>
    <r>
      <rPr>
        <sz val="8"/>
        <rFont val="宋体"/>
        <charset val="134"/>
      </rPr>
      <t>水平提高</t>
    </r>
  </si>
  <si>
    <r>
      <rPr>
        <sz val="8"/>
        <rFont val="宋体"/>
        <charset val="134"/>
      </rPr>
      <t>完成，基本无偏差。</t>
    </r>
    <r>
      <rPr>
        <sz val="8"/>
        <rFont val="Times New Roman"/>
        <charset val="134"/>
      </rPr>
      <t>2022</t>
    </r>
    <r>
      <rPr>
        <sz val="8"/>
        <rFont val="宋体"/>
        <charset val="134"/>
      </rPr>
      <t>年宁夏大学在开展相关研究工作时主要从监测点</t>
    </r>
    <r>
      <rPr>
        <sz val="8"/>
        <rFont val="Times New Roman"/>
        <charset val="134"/>
      </rPr>
      <t>—</t>
    </r>
    <r>
      <rPr>
        <sz val="8"/>
        <rFont val="宋体"/>
        <charset val="134"/>
      </rPr>
      <t>示范区</t>
    </r>
    <r>
      <rPr>
        <sz val="8"/>
        <rFont val="Times New Roman"/>
        <charset val="134"/>
      </rPr>
      <t>—</t>
    </r>
    <r>
      <rPr>
        <sz val="8"/>
        <rFont val="宋体"/>
        <charset val="134"/>
      </rPr>
      <t>退域三个尺度上进行监测工作，将淋溶液渗漏装置、自动水质监测站、雷达多普勒水位流速监测仪、尺度模型等三个层面的监测方法相结合，提高了农业面源监测水平</t>
    </r>
    <r>
      <rPr>
        <sz val="8"/>
        <rFont val="Times New Roman"/>
        <charset val="134"/>
      </rPr>
      <t xml:space="preserve">  </t>
    </r>
    <r>
      <rPr>
        <sz val="8"/>
        <rFont val="宋体"/>
        <charset val="134"/>
      </rPr>
      <t>污染防治水平提高，在平罗县渠口乡六中村水稻示范区、平罗县立头闸镇东通平村玉米示范区、在贺兰县稻鱼空间水稻示范区，指导基地企业、农民开展的典型农田面源污染负荷消减技术显著提高农业生产主体的污染防治意识，使区域内的农业面源污染防治水平提高。</t>
    </r>
    <r>
      <rPr>
        <sz val="8"/>
        <rFont val="Times New Roman"/>
        <charset val="134"/>
      </rPr>
      <t>2022</t>
    </r>
    <r>
      <rPr>
        <sz val="8"/>
        <rFont val="宋体"/>
        <charset val="134"/>
      </rPr>
      <t>年宁夏大学针对</t>
    </r>
    <r>
      <rPr>
        <sz val="8"/>
        <rFont val="Times New Roman"/>
        <charset val="134"/>
      </rPr>
      <t>“</t>
    </r>
    <r>
      <rPr>
        <sz val="8"/>
        <rFont val="宋体"/>
        <charset val="134"/>
      </rPr>
      <t>农产品产地土壤与农产品重金属协同监测</t>
    </r>
    <r>
      <rPr>
        <sz val="8"/>
        <rFont val="Times New Roman"/>
        <charset val="134"/>
      </rPr>
      <t>”</t>
    </r>
    <r>
      <rPr>
        <sz val="8"/>
        <rFont val="宋体"/>
        <charset val="134"/>
      </rPr>
      <t>采集的农产品样品</t>
    </r>
    <r>
      <rPr>
        <sz val="8"/>
        <rFont val="Times New Roman"/>
        <charset val="134"/>
      </rPr>
      <t>380</t>
    </r>
    <r>
      <rPr>
        <sz val="8"/>
        <rFont val="宋体"/>
        <charset val="134"/>
      </rPr>
      <t>个（监测点样品</t>
    </r>
    <r>
      <rPr>
        <sz val="8"/>
        <rFont val="Times New Roman"/>
        <charset val="134"/>
      </rPr>
      <t>293</t>
    </r>
    <r>
      <rPr>
        <sz val="8"/>
        <rFont val="宋体"/>
        <charset val="134"/>
      </rPr>
      <t>个，重复质控样品和重点区域样品</t>
    </r>
    <r>
      <rPr>
        <sz val="8"/>
        <rFont val="Times New Roman"/>
        <charset val="134"/>
      </rPr>
      <t>87</t>
    </r>
    <r>
      <rPr>
        <sz val="8"/>
        <rFont val="宋体"/>
        <charset val="134"/>
      </rPr>
      <t>个），土壤样品</t>
    </r>
    <r>
      <rPr>
        <sz val="8"/>
        <rFont val="Times New Roman"/>
        <charset val="134"/>
      </rPr>
      <t>216</t>
    </r>
    <r>
      <rPr>
        <sz val="8"/>
        <rFont val="宋体"/>
        <charset val="134"/>
      </rPr>
      <t>个（监测点样品</t>
    </r>
    <r>
      <rPr>
        <sz val="8"/>
        <rFont val="Times New Roman"/>
        <charset val="134"/>
      </rPr>
      <t>109</t>
    </r>
    <r>
      <rPr>
        <sz val="8"/>
        <rFont val="宋体"/>
        <charset val="134"/>
      </rPr>
      <t>个，重复质控样品和重点区域样品</t>
    </r>
    <r>
      <rPr>
        <sz val="8"/>
        <rFont val="Times New Roman"/>
        <charset val="134"/>
      </rPr>
      <t>107</t>
    </r>
    <r>
      <rPr>
        <sz val="8"/>
        <rFont val="宋体"/>
        <charset val="134"/>
      </rPr>
      <t>个）采集的土壤和农产品样品，检测分析了重金属铅（</t>
    </r>
    <r>
      <rPr>
        <sz val="8"/>
        <rFont val="Times New Roman"/>
        <charset val="134"/>
      </rPr>
      <t>Pb</t>
    </r>
    <r>
      <rPr>
        <sz val="8"/>
        <rFont val="宋体"/>
        <charset val="134"/>
      </rPr>
      <t>）、汞（</t>
    </r>
    <r>
      <rPr>
        <sz val="8"/>
        <rFont val="Times New Roman"/>
        <charset val="134"/>
      </rPr>
      <t>Hg</t>
    </r>
    <r>
      <rPr>
        <sz val="8"/>
        <rFont val="宋体"/>
        <charset val="134"/>
      </rPr>
      <t>）、镉（</t>
    </r>
    <r>
      <rPr>
        <sz val="8"/>
        <rFont val="Times New Roman"/>
        <charset val="134"/>
      </rPr>
      <t>Cd</t>
    </r>
    <r>
      <rPr>
        <sz val="8"/>
        <rFont val="宋体"/>
        <charset val="134"/>
      </rPr>
      <t>）、铬（</t>
    </r>
    <r>
      <rPr>
        <sz val="8"/>
        <rFont val="Times New Roman"/>
        <charset val="134"/>
      </rPr>
      <t>Cr</t>
    </r>
    <r>
      <rPr>
        <sz val="8"/>
        <rFont val="宋体"/>
        <charset val="134"/>
      </rPr>
      <t>）、镍（</t>
    </r>
    <r>
      <rPr>
        <sz val="8"/>
        <rFont val="Times New Roman"/>
        <charset val="134"/>
      </rPr>
      <t>Ni</t>
    </r>
    <r>
      <rPr>
        <sz val="8"/>
        <rFont val="宋体"/>
        <charset val="134"/>
      </rPr>
      <t>）、铜（</t>
    </r>
    <r>
      <rPr>
        <sz val="8"/>
        <rFont val="Times New Roman"/>
        <charset val="134"/>
      </rPr>
      <t>Cu</t>
    </r>
    <r>
      <rPr>
        <sz val="8"/>
        <rFont val="宋体"/>
        <charset val="134"/>
      </rPr>
      <t>）、锌（</t>
    </r>
    <r>
      <rPr>
        <sz val="8"/>
        <rFont val="Times New Roman"/>
        <charset val="134"/>
      </rPr>
      <t>Zn</t>
    </r>
    <r>
      <rPr>
        <sz val="8"/>
        <rFont val="宋体"/>
        <charset val="134"/>
      </rPr>
      <t>）和类金属砷（</t>
    </r>
    <r>
      <rPr>
        <sz val="8"/>
        <rFont val="Times New Roman"/>
        <charset val="134"/>
      </rPr>
      <t>As</t>
    </r>
    <r>
      <rPr>
        <sz val="8"/>
        <rFont val="宋体"/>
        <charset val="134"/>
      </rPr>
      <t>）</t>
    </r>
    <r>
      <rPr>
        <sz val="8"/>
        <rFont val="Times New Roman"/>
        <charset val="134"/>
      </rPr>
      <t>8</t>
    </r>
    <r>
      <rPr>
        <sz val="8"/>
        <rFont val="宋体"/>
        <charset val="134"/>
      </rPr>
      <t>项指标，同步监测了土壤样品</t>
    </r>
    <r>
      <rPr>
        <sz val="8"/>
        <rFont val="Times New Roman"/>
        <charset val="134"/>
      </rPr>
      <t>pH</t>
    </r>
    <r>
      <rPr>
        <sz val="8"/>
        <rFont val="宋体"/>
        <charset val="134"/>
      </rPr>
      <t>值、阳离子代换量（</t>
    </r>
    <r>
      <rPr>
        <sz val="8"/>
        <rFont val="Times New Roman"/>
        <charset val="134"/>
      </rPr>
      <t>CEC</t>
    </r>
    <r>
      <rPr>
        <sz val="8"/>
        <rFont val="宋体"/>
        <charset val="134"/>
      </rPr>
      <t>）、有机质、机械组成等</t>
    </r>
    <r>
      <rPr>
        <sz val="8"/>
        <rFont val="Times New Roman"/>
        <charset val="134"/>
      </rPr>
      <t>4</t>
    </r>
    <r>
      <rPr>
        <sz val="8"/>
        <rFont val="宋体"/>
        <charset val="134"/>
      </rPr>
      <t>项指标。其中长期循环监测点玉米取样量为</t>
    </r>
    <r>
      <rPr>
        <sz val="8"/>
        <rFont val="Times New Roman"/>
        <charset val="134"/>
      </rPr>
      <t>159</t>
    </r>
    <r>
      <rPr>
        <sz val="8"/>
        <rFont val="宋体"/>
        <charset val="134"/>
      </rPr>
      <t>个，小麦取样量为</t>
    </r>
    <r>
      <rPr>
        <sz val="8"/>
        <rFont val="Times New Roman"/>
        <charset val="134"/>
      </rPr>
      <t>44</t>
    </r>
    <r>
      <rPr>
        <sz val="8"/>
        <rFont val="宋体"/>
        <charset val="134"/>
      </rPr>
      <t>个，水稻取样量为</t>
    </r>
    <r>
      <rPr>
        <sz val="8"/>
        <rFont val="Times New Roman"/>
        <charset val="134"/>
      </rPr>
      <t>16</t>
    </r>
    <r>
      <rPr>
        <sz val="8"/>
        <rFont val="宋体"/>
        <charset val="134"/>
      </rPr>
      <t>个，瓜果类取样量为</t>
    </r>
    <r>
      <rPr>
        <sz val="8"/>
        <rFont val="Times New Roman"/>
        <charset val="134"/>
      </rPr>
      <t>14</t>
    </r>
    <r>
      <rPr>
        <sz val="8"/>
        <rFont val="宋体"/>
        <charset val="134"/>
      </rPr>
      <t>个，蔬菜类取样量为</t>
    </r>
    <r>
      <rPr>
        <sz val="8"/>
        <rFont val="Times New Roman"/>
        <charset val="134"/>
      </rPr>
      <t>44</t>
    </r>
    <r>
      <rPr>
        <sz val="8"/>
        <rFont val="宋体"/>
        <charset val="134"/>
      </rPr>
      <t>个，其他作物取样量为</t>
    </r>
    <r>
      <rPr>
        <sz val="8"/>
        <rFont val="Times New Roman"/>
        <charset val="134"/>
      </rPr>
      <t>16</t>
    </r>
    <r>
      <rPr>
        <sz val="8"/>
        <rFont val="宋体"/>
        <charset val="134"/>
      </rPr>
      <t>个。共获得</t>
    </r>
    <r>
      <rPr>
        <sz val="8"/>
        <rFont val="Times New Roman"/>
        <charset val="134"/>
      </rPr>
      <t>5640</t>
    </r>
    <r>
      <rPr>
        <sz val="8"/>
        <rFont val="宋体"/>
        <charset val="134"/>
      </rPr>
      <t>余条数据，其中农产品</t>
    </r>
    <r>
      <rPr>
        <sz val="8"/>
        <rFont val="Times New Roman"/>
        <charset val="134"/>
      </rPr>
      <t>3048</t>
    </r>
    <r>
      <rPr>
        <sz val="8"/>
        <rFont val="宋体"/>
        <charset val="134"/>
      </rPr>
      <t>条数据，土壤样品</t>
    </r>
    <r>
      <rPr>
        <sz val="8"/>
        <rFont val="Times New Roman"/>
        <charset val="134"/>
      </rPr>
      <t>2592</t>
    </r>
    <r>
      <rPr>
        <sz val="8"/>
        <rFont val="宋体"/>
        <charset val="134"/>
      </rPr>
      <t>条数据。在同心县、平罗县、惠农区、贺兰县、永宁县建立</t>
    </r>
    <r>
      <rPr>
        <sz val="8"/>
        <rFont val="Times New Roman"/>
        <charset val="134"/>
      </rPr>
      <t>14</t>
    </r>
    <r>
      <rPr>
        <sz val="8"/>
        <rFont val="宋体"/>
        <charset val="134"/>
      </rPr>
      <t>个监测点，进行跟踪监测，掌握覆膜区域地膜残留状况。</t>
    </r>
    <r>
      <rPr>
        <sz val="8"/>
        <rFont val="Times New Roman"/>
        <charset val="134"/>
      </rPr>
      <t>2022</t>
    </r>
    <r>
      <rPr>
        <sz val="8"/>
        <rFont val="宋体"/>
        <charset val="134"/>
      </rPr>
      <t>年在宁夏引黄灌区建立了</t>
    </r>
    <r>
      <rPr>
        <sz val="8"/>
        <rFont val="Times New Roman"/>
        <charset val="134"/>
      </rPr>
      <t>3</t>
    </r>
    <r>
      <rPr>
        <sz val="8"/>
        <rFont val="宋体"/>
        <charset val="134"/>
      </rPr>
      <t>个大尺度的监测区、布设了</t>
    </r>
    <r>
      <rPr>
        <sz val="8"/>
        <rFont val="Times New Roman"/>
        <charset val="134"/>
      </rPr>
      <t>75</t>
    </r>
    <r>
      <rPr>
        <sz val="8"/>
        <rFont val="宋体"/>
        <charset val="134"/>
      </rPr>
      <t>个监测断面、布设了</t>
    </r>
    <r>
      <rPr>
        <sz val="8"/>
        <rFont val="Times New Roman"/>
        <charset val="134"/>
      </rPr>
      <t>14</t>
    </r>
    <r>
      <rPr>
        <sz val="8"/>
        <rFont val="宋体"/>
        <charset val="134"/>
      </rPr>
      <t>个农田氮磷淋溶监测点。</t>
    </r>
  </si>
  <si>
    <r>
      <rPr>
        <sz val="8"/>
        <rFont val="宋体"/>
        <charset val="134"/>
      </rPr>
      <t>生态效益</t>
    </r>
    <r>
      <rPr>
        <sz val="8"/>
        <rFont val="Times New Roman"/>
        <charset val="134"/>
      </rPr>
      <t xml:space="preserve">
</t>
    </r>
    <r>
      <rPr>
        <sz val="8"/>
        <rFont val="宋体"/>
        <charset val="134"/>
      </rPr>
      <t>指标</t>
    </r>
  </si>
  <si>
    <r>
      <rPr>
        <sz val="8"/>
        <rFont val="Times New Roman"/>
        <charset val="134"/>
      </rPr>
      <t xml:space="preserve"> </t>
    </r>
    <r>
      <rPr>
        <sz val="8"/>
        <rFont val="宋体"/>
        <charset val="134"/>
      </rPr>
      <t>指标</t>
    </r>
    <r>
      <rPr>
        <sz val="8"/>
        <rFont val="Times New Roman"/>
        <charset val="134"/>
      </rPr>
      <t>1</t>
    </r>
    <r>
      <rPr>
        <sz val="8"/>
        <rFont val="宋体"/>
        <charset val="134"/>
      </rPr>
      <t>：农业资源环境</t>
    </r>
  </si>
  <si>
    <r>
      <rPr>
        <sz val="8"/>
        <color rgb="FF000000"/>
        <rFont val="宋体"/>
        <charset val="134"/>
      </rPr>
      <t>改善</t>
    </r>
  </si>
  <si>
    <r>
      <rPr>
        <sz val="8"/>
        <rFont val="宋体"/>
        <charset val="134"/>
      </rPr>
      <t>完成，无偏差。</t>
    </r>
    <r>
      <rPr>
        <sz val="8"/>
        <rFont val="Times New Roman"/>
        <charset val="134"/>
      </rPr>
      <t>2022</t>
    </r>
    <r>
      <rPr>
        <sz val="8"/>
        <rFont val="宋体"/>
        <charset val="134"/>
      </rPr>
      <t>年宁夏大学在开展相关研究工作时主要从监测点</t>
    </r>
    <r>
      <rPr>
        <sz val="8"/>
        <rFont val="Times New Roman"/>
        <charset val="134"/>
      </rPr>
      <t>—</t>
    </r>
    <r>
      <rPr>
        <sz val="8"/>
        <rFont val="宋体"/>
        <charset val="134"/>
      </rPr>
      <t>示范区</t>
    </r>
    <r>
      <rPr>
        <sz val="8"/>
        <rFont val="Times New Roman"/>
        <charset val="134"/>
      </rPr>
      <t>—</t>
    </r>
    <r>
      <rPr>
        <sz val="8"/>
        <rFont val="宋体"/>
        <charset val="134"/>
      </rPr>
      <t>退域三个尺度上进行监测工作，将淋溶液渗漏装置、自动水质监测站、雷达多普勒水位流速监测仪、尺度模型等三个层面的监测方法相结合，提高了农业面源监测水平</t>
    </r>
    <r>
      <rPr>
        <sz val="8"/>
        <rFont val="Times New Roman"/>
        <charset val="134"/>
      </rPr>
      <t xml:space="preserve">  </t>
    </r>
    <r>
      <rPr>
        <sz val="8"/>
        <rFont val="宋体"/>
        <charset val="134"/>
      </rPr>
      <t>污染防治水平提高，在平罗县渠口乡六中村水稻示范区、平罗县立头闸镇东通平村玉米示范区、在贺兰县稻鱼空间水稻示范区，指导基地企业、农民开展的典型农田面源污染负荷消减技术显著提高农业生产主体的污染防治意识，使区域内的农业面源污染防治水平提高。相关主要进展由管理单位总结已经上报农业农村部。</t>
    </r>
  </si>
  <si>
    <r>
      <rPr>
        <sz val="8"/>
        <rFont val="宋体"/>
        <charset val="134"/>
      </rPr>
      <t>可持续</t>
    </r>
    <r>
      <rPr>
        <sz val="8"/>
        <rFont val="Times New Roman"/>
        <charset val="134"/>
      </rPr>
      <t xml:space="preserve">
</t>
    </r>
    <r>
      <rPr>
        <sz val="8"/>
        <rFont val="宋体"/>
        <charset val="134"/>
      </rPr>
      <t>影响指标</t>
    </r>
  </si>
  <si>
    <r>
      <rPr>
        <sz val="8"/>
        <rFont val="宋体"/>
        <charset val="134"/>
      </rPr>
      <t>改善</t>
    </r>
  </si>
  <si>
    <r>
      <rPr>
        <sz val="8"/>
        <rFont val="宋体"/>
        <charset val="134"/>
      </rPr>
      <t>无偏差，全部完成。监测结果显示第四、第五、第六排域的农田退水水质指标均在安全范围内。</t>
    </r>
    <r>
      <rPr>
        <sz val="8"/>
        <rFont val="Times New Roman"/>
        <charset val="134"/>
      </rPr>
      <t xml:space="preserve"> </t>
    </r>
    <r>
      <rPr>
        <sz val="8"/>
        <rFont val="宋体"/>
        <charset val="134"/>
      </rPr>
      <t>土壤中砷元素分布范围为：</t>
    </r>
    <r>
      <rPr>
        <sz val="8"/>
        <rFont val="Times New Roman"/>
        <charset val="134"/>
      </rPr>
      <t>6.10-13.15 mg/kg</t>
    </r>
    <r>
      <rPr>
        <sz val="8"/>
        <rFont val="宋体"/>
        <charset val="134"/>
      </rPr>
      <t>，汞元素为：</t>
    </r>
    <r>
      <rPr>
        <sz val="8"/>
        <rFont val="Times New Roman"/>
        <charset val="134"/>
      </rPr>
      <t>0.013-0.401 mg/kg</t>
    </r>
    <r>
      <rPr>
        <sz val="8"/>
        <rFont val="宋体"/>
        <charset val="134"/>
      </rPr>
      <t>，铬元素为：</t>
    </r>
    <r>
      <rPr>
        <sz val="8"/>
        <rFont val="Times New Roman"/>
        <charset val="134"/>
      </rPr>
      <t>17.00-48.00 mg/kg</t>
    </r>
    <r>
      <rPr>
        <sz val="8"/>
        <rFont val="宋体"/>
        <charset val="134"/>
      </rPr>
      <t>，镍元素为：</t>
    </r>
    <r>
      <rPr>
        <sz val="8"/>
        <rFont val="Times New Roman"/>
        <charset val="134"/>
      </rPr>
      <t>23.00-54.00 mg/kg</t>
    </r>
    <r>
      <rPr>
        <sz val="8"/>
        <rFont val="宋体"/>
        <charset val="134"/>
      </rPr>
      <t>，铜元素为：</t>
    </r>
    <r>
      <rPr>
        <sz val="8"/>
        <rFont val="Times New Roman"/>
        <charset val="134"/>
      </rPr>
      <t>14.00-36.00 mg/kg</t>
    </r>
    <r>
      <rPr>
        <sz val="8"/>
        <rFont val="宋体"/>
        <charset val="134"/>
      </rPr>
      <t>，锌元素为：</t>
    </r>
    <r>
      <rPr>
        <sz val="8"/>
        <rFont val="Times New Roman"/>
        <charset val="134"/>
      </rPr>
      <t>39.00-124.00 mg/kg</t>
    </r>
    <r>
      <rPr>
        <sz val="8"/>
        <rFont val="宋体"/>
        <charset val="134"/>
      </rPr>
      <t>，镉元素为：</t>
    </r>
    <r>
      <rPr>
        <sz val="8"/>
        <rFont val="Times New Roman"/>
        <charset val="134"/>
      </rPr>
      <t>0.11-0.45 mg/kg</t>
    </r>
    <r>
      <rPr>
        <sz val="8"/>
        <rFont val="宋体"/>
        <charset val="134"/>
      </rPr>
      <t>，铅元素为：</t>
    </r>
    <r>
      <rPr>
        <sz val="8"/>
        <rFont val="Times New Roman"/>
        <charset val="134"/>
      </rPr>
      <t>21.00-53.00 mg/kg</t>
    </r>
    <r>
      <rPr>
        <sz val="8"/>
        <rFont val="宋体"/>
        <charset val="134"/>
      </rPr>
      <t>。所有检测土壤样本均未超标。农产品中（不区分作物类型）砷元素分布范围为：</t>
    </r>
    <r>
      <rPr>
        <sz val="8"/>
        <rFont val="Times New Roman"/>
        <charset val="134"/>
      </rPr>
      <t>0.002-0.036 mg/kg</t>
    </r>
    <r>
      <rPr>
        <sz val="8"/>
        <rFont val="宋体"/>
        <charset val="134"/>
      </rPr>
      <t>，汞元素为：</t>
    </r>
    <r>
      <rPr>
        <sz val="8"/>
        <rFont val="Times New Roman"/>
        <charset val="134"/>
      </rPr>
      <t>0.00-0.003 mg/kg</t>
    </r>
    <r>
      <rPr>
        <sz val="8"/>
        <rFont val="宋体"/>
        <charset val="134"/>
      </rPr>
      <t>，铬元素为：</t>
    </r>
    <r>
      <rPr>
        <sz val="8"/>
        <rFont val="Times New Roman"/>
        <charset val="134"/>
      </rPr>
      <t>0.001-0.221 mg/kg</t>
    </r>
    <r>
      <rPr>
        <sz val="8"/>
        <rFont val="宋体"/>
        <charset val="134"/>
      </rPr>
      <t>，镍元素为：</t>
    </r>
    <r>
      <rPr>
        <sz val="8"/>
        <rFont val="Times New Roman"/>
        <charset val="134"/>
      </rPr>
      <t>0.010-0.788 mg/kg</t>
    </r>
    <r>
      <rPr>
        <sz val="8"/>
        <rFont val="宋体"/>
        <charset val="134"/>
      </rPr>
      <t>，铜元素为：</t>
    </r>
    <r>
      <rPr>
        <sz val="8"/>
        <rFont val="Times New Roman"/>
        <charset val="134"/>
      </rPr>
      <t>0.101-14.90 mg/kg</t>
    </r>
    <r>
      <rPr>
        <sz val="8"/>
        <rFont val="宋体"/>
        <charset val="134"/>
      </rPr>
      <t>，锌元素为：</t>
    </r>
    <r>
      <rPr>
        <sz val="8"/>
        <rFont val="Times New Roman"/>
        <charset val="134"/>
      </rPr>
      <t>1.36-34.95 mg/kg</t>
    </r>
    <r>
      <rPr>
        <sz val="8"/>
        <rFont val="宋体"/>
        <charset val="134"/>
      </rPr>
      <t>，镉元素为：</t>
    </r>
    <r>
      <rPr>
        <sz val="8"/>
        <rFont val="Times New Roman"/>
        <charset val="134"/>
      </rPr>
      <t>0.00-0.026 mg/kg</t>
    </r>
    <r>
      <rPr>
        <sz val="8"/>
        <rFont val="宋体"/>
        <charset val="134"/>
      </rPr>
      <t>，铅元素为：</t>
    </r>
    <r>
      <rPr>
        <sz val="8"/>
        <rFont val="Times New Roman"/>
        <charset val="134"/>
      </rPr>
      <t>0.001-0.195 mg/kg</t>
    </r>
    <r>
      <rPr>
        <sz val="8"/>
        <rFont val="宋体"/>
        <charset val="134"/>
      </rPr>
      <t>。所有检测农产品样本均未超标。明确出黄瓜氮肥的肥料流失系数约为</t>
    </r>
    <r>
      <rPr>
        <sz val="8"/>
        <rFont val="Times New Roman"/>
        <charset val="134"/>
      </rPr>
      <t>3.15%</t>
    </r>
    <r>
      <rPr>
        <sz val="8"/>
        <rFont val="宋体"/>
        <charset val="134"/>
      </rPr>
      <t>；番茄氮肥的肥料流失系数约为</t>
    </r>
    <r>
      <rPr>
        <sz val="8"/>
        <rFont val="Times New Roman"/>
        <charset val="134"/>
      </rPr>
      <t>3.12%</t>
    </r>
    <r>
      <rPr>
        <sz val="8"/>
        <rFont val="宋体"/>
        <charset val="134"/>
      </rPr>
      <t>；玉米氮肥和磷肥的肥料流失系数约为</t>
    </r>
    <r>
      <rPr>
        <sz val="8"/>
        <rFont val="Times New Roman"/>
        <charset val="134"/>
      </rPr>
      <t>3.43%</t>
    </r>
    <r>
      <rPr>
        <sz val="8"/>
        <rFont val="宋体"/>
        <charset val="134"/>
      </rPr>
      <t>和</t>
    </r>
    <r>
      <rPr>
        <sz val="8"/>
        <rFont val="Times New Roman"/>
        <charset val="134"/>
      </rPr>
      <t>0.73%</t>
    </r>
    <r>
      <rPr>
        <sz val="8"/>
        <rFont val="宋体"/>
        <charset val="134"/>
      </rPr>
      <t>；春小麦氮肥的肥料流失系数约为</t>
    </r>
    <r>
      <rPr>
        <sz val="8"/>
        <rFont val="Times New Roman"/>
        <charset val="134"/>
      </rPr>
      <t>5.72%</t>
    </r>
    <r>
      <rPr>
        <sz val="8"/>
        <rFont val="宋体"/>
        <charset val="134"/>
      </rPr>
      <t>，发现麦后复种可以有效减少氮素的流失量。</t>
    </r>
  </si>
  <si>
    <r>
      <rPr>
        <sz val="8"/>
        <rFont val="宋体"/>
        <charset val="134"/>
      </rPr>
      <t>满意度</t>
    </r>
    <r>
      <rPr>
        <sz val="8"/>
        <rFont val="Times New Roman"/>
        <charset val="134"/>
      </rPr>
      <t xml:space="preserve">
</t>
    </r>
    <r>
      <rPr>
        <sz val="8"/>
        <rFont val="宋体"/>
        <charset val="134"/>
      </rPr>
      <t>指标</t>
    </r>
    <r>
      <rPr>
        <sz val="8"/>
        <rFont val="Times New Roman"/>
        <charset val="134"/>
      </rPr>
      <t xml:space="preserve">
</t>
    </r>
    <r>
      <rPr>
        <sz val="8"/>
        <rFont val="宋体"/>
        <charset val="134"/>
      </rPr>
      <t>（</t>
    </r>
    <r>
      <rPr>
        <sz val="8"/>
        <rFont val="Times New Roman"/>
        <charset val="134"/>
      </rPr>
      <t>10</t>
    </r>
    <r>
      <rPr>
        <sz val="8"/>
        <rFont val="宋体"/>
        <charset val="134"/>
      </rPr>
      <t>分）</t>
    </r>
  </si>
  <si>
    <r>
      <rPr>
        <sz val="8"/>
        <rFont val="宋体"/>
        <charset val="134"/>
      </rPr>
      <t>服务对象</t>
    </r>
    <r>
      <rPr>
        <sz val="8"/>
        <rFont val="Times New Roman"/>
        <charset val="134"/>
      </rPr>
      <t xml:space="preserve">
</t>
    </r>
    <r>
      <rPr>
        <sz val="8"/>
        <rFont val="宋体"/>
        <charset val="134"/>
      </rPr>
      <t>满意度</t>
    </r>
    <r>
      <rPr>
        <sz val="8"/>
        <rFont val="Times New Roman"/>
        <charset val="134"/>
      </rPr>
      <t xml:space="preserve">
</t>
    </r>
    <r>
      <rPr>
        <sz val="8"/>
        <rFont val="宋体"/>
        <charset val="134"/>
      </rPr>
      <t>指标</t>
    </r>
  </si>
  <si>
    <r>
      <rPr>
        <sz val="8"/>
        <rFont val="Times New Roman"/>
        <charset val="134"/>
      </rPr>
      <t xml:space="preserve"> </t>
    </r>
    <r>
      <rPr>
        <sz val="8"/>
        <rFont val="宋体"/>
        <charset val="134"/>
      </rPr>
      <t>指标</t>
    </r>
    <r>
      <rPr>
        <sz val="8"/>
        <rFont val="Times New Roman"/>
        <charset val="134"/>
      </rPr>
      <t>1</t>
    </r>
    <r>
      <rPr>
        <sz val="8"/>
        <rFont val="宋体"/>
        <charset val="134"/>
      </rPr>
      <t>：社会公众满意度</t>
    </r>
  </si>
  <si>
    <r>
      <rPr>
        <sz val="8"/>
        <rFont val="Times New Roman"/>
        <charset val="134"/>
      </rPr>
      <t>90%</t>
    </r>
    <r>
      <rPr>
        <sz val="8"/>
        <rFont val="宋体"/>
        <charset val="134"/>
      </rPr>
      <t>以上</t>
    </r>
  </si>
  <si>
    <r>
      <rPr>
        <sz val="8"/>
        <rFont val="宋体"/>
        <charset val="134"/>
      </rPr>
      <t>完成，基本无偏差。</t>
    </r>
    <r>
      <rPr>
        <sz val="8"/>
        <rFont val="Times New Roman"/>
        <charset val="134"/>
      </rPr>
      <t>2022</t>
    </r>
    <r>
      <rPr>
        <sz val="8"/>
        <rFont val="宋体"/>
        <charset val="134"/>
      </rPr>
      <t>年，根据项目实施要求在第四、第五、第六退水区域开展了区域农业生产详查，摸清了该区域农业结构布局、作物施肥等情况，农民对降低化肥施用量，减少农田氮磷流失污染的认知度</t>
    </r>
    <r>
      <rPr>
        <sz val="8"/>
        <rFont val="Times New Roman"/>
        <charset val="134"/>
      </rPr>
      <t>≥90%</t>
    </r>
    <r>
      <rPr>
        <sz val="8"/>
        <rFont val="宋体"/>
        <charset val="134"/>
      </rPr>
      <t>；</t>
    </r>
    <r>
      <rPr>
        <sz val="8"/>
        <rFont val="Times New Roman"/>
        <charset val="134"/>
      </rPr>
      <t xml:space="preserve">                2022</t>
    </r>
    <r>
      <rPr>
        <sz val="8"/>
        <rFont val="宋体"/>
        <charset val="134"/>
      </rPr>
      <t>年在宁夏大学在平罗县渠口六中村，联合平罗县洪福农业种植合作社建立示范面积</t>
    </r>
    <r>
      <rPr>
        <sz val="8"/>
        <rFont val="Times New Roman"/>
        <charset val="134"/>
      </rPr>
      <t>1980</t>
    </r>
    <r>
      <rPr>
        <sz val="8"/>
        <rFont val="宋体"/>
        <charset val="134"/>
      </rPr>
      <t>亩的水稻氮磷面源污染治理修复技术示范基地</t>
    </r>
    <r>
      <rPr>
        <sz val="8"/>
        <rFont val="Times New Roman"/>
        <charset val="134"/>
      </rPr>
      <t>1</t>
    </r>
    <r>
      <rPr>
        <sz val="8"/>
        <rFont val="宋体"/>
        <charset val="134"/>
      </rPr>
      <t>个，安装自动水文监测系统两套。指导企业开展稻田氮磷消减技术应用及示范工作，企业对相关监测及技术指导工作的满意大于度</t>
    </r>
    <r>
      <rPr>
        <sz val="8"/>
        <rFont val="Times New Roman"/>
        <charset val="134"/>
      </rPr>
      <t>90%</t>
    </r>
    <r>
      <rPr>
        <sz val="8"/>
        <rFont val="宋体"/>
        <charset val="134"/>
      </rPr>
      <t>以上。</t>
    </r>
    <r>
      <rPr>
        <sz val="8"/>
        <rFont val="Times New Roman"/>
        <charset val="134"/>
      </rPr>
      <t xml:space="preserve">
2022</t>
    </r>
    <r>
      <rPr>
        <sz val="8"/>
        <rFont val="宋体"/>
        <charset val="134"/>
      </rPr>
      <t>年，在宁夏平罗立萍家庭农场建立示范面积</t>
    </r>
    <r>
      <rPr>
        <sz val="8"/>
        <rFont val="Times New Roman"/>
        <charset val="134"/>
      </rPr>
      <t>800</t>
    </r>
    <r>
      <rPr>
        <sz val="8"/>
        <rFont val="宋体"/>
        <charset val="134"/>
      </rPr>
      <t>亩的玉米面源污染治理修复技术示范基地</t>
    </r>
    <r>
      <rPr>
        <sz val="8"/>
        <rFont val="Times New Roman"/>
        <charset val="134"/>
      </rPr>
      <t>1</t>
    </r>
    <r>
      <rPr>
        <sz val="8"/>
        <rFont val="宋体"/>
        <charset val="134"/>
      </rPr>
      <t>个，安装自动水文监测系统两套。指导企业开展玉米农田氮磷消减技术应用及示范工作，企业对相关监测及技术指导工作的满意大于度</t>
    </r>
    <r>
      <rPr>
        <sz val="8"/>
        <rFont val="Times New Roman"/>
        <charset val="134"/>
      </rPr>
      <t>90%</t>
    </r>
    <r>
      <rPr>
        <sz val="8"/>
        <rFont val="宋体"/>
        <charset val="134"/>
      </rPr>
      <t>以上。</t>
    </r>
    <r>
      <rPr>
        <sz val="8"/>
        <rFont val="Times New Roman"/>
        <charset val="134"/>
      </rPr>
      <t xml:space="preserve">
2022</t>
    </r>
    <r>
      <rPr>
        <sz val="8"/>
        <rFont val="宋体"/>
        <charset val="134"/>
      </rPr>
      <t>年，在宁夏贺兰县立岗镇四十里店，联合宁夏丰谷稻业产销专业合作社建立示范面积</t>
    </r>
    <r>
      <rPr>
        <sz val="8"/>
        <rFont val="Times New Roman"/>
        <charset val="134"/>
      </rPr>
      <t>200</t>
    </r>
    <r>
      <rPr>
        <sz val="8"/>
        <rFont val="宋体"/>
        <charset val="134"/>
      </rPr>
      <t>亩的水稻面源污染治理修复技术示范基地</t>
    </r>
    <r>
      <rPr>
        <sz val="8"/>
        <rFont val="Times New Roman"/>
        <charset val="134"/>
      </rPr>
      <t>1</t>
    </r>
    <r>
      <rPr>
        <sz val="8"/>
        <rFont val="宋体"/>
        <charset val="134"/>
      </rPr>
      <t>个，安装自动水质监测站</t>
    </r>
    <r>
      <rPr>
        <sz val="8"/>
        <rFont val="Times New Roman"/>
        <charset val="134"/>
      </rPr>
      <t>1</t>
    </r>
    <r>
      <rPr>
        <sz val="8"/>
        <rFont val="宋体"/>
        <charset val="134"/>
      </rPr>
      <t>台（套），企业对相关监测及技术指导工作的满意大于度</t>
    </r>
    <r>
      <rPr>
        <sz val="8"/>
        <rFont val="Times New Roman"/>
        <charset val="134"/>
      </rPr>
      <t>90%</t>
    </r>
    <r>
      <rPr>
        <sz val="8"/>
        <rFont val="宋体"/>
        <charset val="134"/>
      </rPr>
      <t>以上。</t>
    </r>
    <r>
      <rPr>
        <sz val="8"/>
        <rFont val="Times New Roman"/>
        <charset val="134"/>
      </rPr>
      <t>2022</t>
    </r>
    <r>
      <rPr>
        <sz val="8"/>
        <rFont val="宋体"/>
        <charset val="134"/>
      </rPr>
      <t>年在宁夏大学教学实验农场基地按照自动雨量装置</t>
    </r>
    <r>
      <rPr>
        <sz val="8"/>
        <rFont val="Times New Roman"/>
        <charset val="134"/>
      </rPr>
      <t>1</t>
    </r>
    <r>
      <rPr>
        <sz val="8"/>
        <rFont val="宋体"/>
        <charset val="134"/>
      </rPr>
      <t>套、自动水文监测系统</t>
    </r>
    <r>
      <rPr>
        <sz val="8"/>
        <rFont val="Times New Roman"/>
        <charset val="134"/>
      </rPr>
      <t>2</t>
    </r>
    <r>
      <rPr>
        <sz val="8"/>
        <rFont val="宋体"/>
        <charset val="134"/>
      </rPr>
      <t>套，数据实现共享，指导该区域农业生产。</t>
    </r>
  </si>
  <si>
    <r>
      <rPr>
        <b/>
        <sz val="8"/>
        <rFont val="宋体"/>
        <charset val="134"/>
      </rPr>
      <t>总</t>
    </r>
    <r>
      <rPr>
        <b/>
        <sz val="8"/>
        <rFont val="Times New Roman"/>
        <charset val="134"/>
      </rPr>
      <t xml:space="preserve"> </t>
    </r>
    <r>
      <rPr>
        <b/>
        <sz val="8"/>
        <rFont val="宋体"/>
        <charset val="134"/>
      </rPr>
      <t>　　　</t>
    </r>
    <r>
      <rPr>
        <b/>
        <sz val="8"/>
        <rFont val="Times New Roman"/>
        <charset val="134"/>
      </rPr>
      <t xml:space="preserve"> </t>
    </r>
    <r>
      <rPr>
        <b/>
        <sz val="8"/>
        <rFont val="宋体"/>
        <charset val="134"/>
      </rPr>
      <t>分</t>
    </r>
  </si>
  <si>
    <t>高校人员总量管理项目</t>
  </si>
  <si>
    <t>人力资源部（党委教师工作部）</t>
  </si>
  <si>
    <t>备案编人员数量</t>
  </si>
  <si>
    <t>80人</t>
  </si>
  <si>
    <t>71人</t>
  </si>
  <si>
    <t>因应聘人员个人放弃未完成招聘计划</t>
  </si>
  <si>
    <t>保障备案人员经费充足率</t>
  </si>
  <si>
    <t>高校管理人员流失率</t>
  </si>
  <si>
    <t>≤5%</t>
  </si>
  <si>
    <t>按时完成备案人员招聘</t>
  </si>
  <si>
    <t>2022年年底</t>
  </si>
  <si>
    <t>备案编人员工资</t>
  </si>
  <si>
    <t>推动高校人员总量控制试点工作，提高学校用人自主权，拓展招聘渠道</t>
  </si>
  <si>
    <t>效果显著</t>
  </si>
  <si>
    <t>保障备案人员待遇，增加在职务晋升、任职交流等机会</t>
  </si>
  <si>
    <t>长期</t>
  </si>
  <si>
    <t>高校师生满意度</t>
  </si>
  <si>
    <t>对外合作项目-宁夏大学</t>
  </si>
  <si>
    <t>开展对外合作项目，用于支持对外合作研究；通过开展研究培养一批科研人员和技术骨干；与东部高校开展合作科研，与东部地区科研水平进一步缩小；在新技术、新工艺、新方法上取得突破；提升服务地方能力进一步增强；推广示范一批农业基地，使一大批农民获益，让农民增收为自治区脱区攻坚提供智力支持。</t>
  </si>
  <si>
    <t>7篇左右</t>
  </si>
  <si>
    <t>16篇</t>
  </si>
  <si>
    <t>2项</t>
  </si>
  <si>
    <t>引进新产品、新装备数</t>
  </si>
  <si>
    <t>15项</t>
  </si>
  <si>
    <t>29项</t>
  </si>
  <si>
    <t>1项</t>
  </si>
  <si>
    <t>1200万元</t>
  </si>
  <si>
    <t>15人左右</t>
  </si>
  <si>
    <t>29人</t>
  </si>
  <si>
    <t>受农民数</t>
  </si>
  <si>
    <t>150人</t>
  </si>
  <si>
    <t>180人</t>
  </si>
  <si>
    <t>2021年教育特殊补助资金项目结转</t>
  </si>
  <si>
    <t>继续做好民族教育工作。</t>
  </si>
  <si>
    <t>按项目任务书开展研究工作，所有项目已全部按期结题。</t>
  </si>
  <si>
    <t>教育特殊补助项目</t>
  </si>
  <si>
    <t>教育特殊补助项目资金</t>
  </si>
  <si>
    <t>28万</t>
  </si>
  <si>
    <t>推动自治区教育事业发展</t>
  </si>
  <si>
    <t>确保教育事业发展</t>
  </si>
  <si>
    <t>师生满意度</t>
  </si>
  <si>
    <t>自治区人大常委会委员调研经费--宁夏大学</t>
  </si>
  <si>
    <t>支持人大常委开展调研。实施中小学教育发展调研、宁夏各市县文学项目调、宁夏科技园区状况调研，探讨宁夏各市县的高等教育和中小学教育的发展状况；了解宁夏各市县的文学创作情况、基层作家的创作现状；深入研究我区科技创新方面的主要存在的问题，特别是园区服务企业及管理的情况。</t>
  </si>
  <si>
    <t>未完成</t>
  </si>
  <si>
    <t>调研宁夏各市县的高等教育和中小学教育的发展状况</t>
  </si>
  <si>
    <t>调研宁夏各市县的文学创作情况、基层作家的创作现状</t>
  </si>
  <si>
    <t>调研我区科技创新方面的主要存在的问题，特别是园区服务企业及管理的情况</t>
  </si>
  <si>
    <t>调研工作完成情况</t>
  </si>
  <si>
    <t>项目资金的支付情况</t>
  </si>
  <si>
    <t>2022年底</t>
  </si>
  <si>
    <t>调研创新科技园区项目支出</t>
  </si>
  <si>
    <t>调研市县文学创作/基层作家项目支出</t>
  </si>
  <si>
    <t>调研市县中小学项目支出</t>
  </si>
  <si>
    <t>服务地方水平</t>
  </si>
  <si>
    <t>对地方创新园区发展的影响</t>
  </si>
  <si>
    <t>对地方高等教育和中小学教育及文学创作的影响</t>
  </si>
  <si>
    <t>调研对象满意度</t>
  </si>
  <si>
    <t>附件5</t>
  </si>
  <si>
    <t>自治区领军人才培养工程-宁夏大学</t>
  </si>
  <si>
    <t>自治区财政厅</t>
  </si>
  <si>
    <t>2021人才项目结转资金</t>
  </si>
  <si>
    <t>领军人才项目</t>
  </si>
  <si>
    <t xml:space="preserve">项目完成质量		</t>
  </si>
  <si>
    <t>100%</t>
  </si>
  <si>
    <t>项目完成时效</t>
  </si>
  <si>
    <t>2022年12月31日之前</t>
  </si>
  <si>
    <t>2326.38万元</t>
  </si>
  <si>
    <t>领军人才项目经费</t>
  </si>
  <si>
    <t>195万元</t>
  </si>
  <si>
    <t>科研项目实施期为2两年，因疫情影响，部分项目实施延后</t>
  </si>
  <si>
    <t>提高自治区高层次人员</t>
  </si>
  <si>
    <t>促进学校高层次人才发展</t>
  </si>
  <si>
    <t>高层次人才满意度</t>
  </si>
  <si>
    <t>艺术发展推广项目</t>
  </si>
  <si>
    <t>创作歌曲《山海情歌》和《萧关雪月》</t>
  </si>
  <si>
    <t>2首</t>
  </si>
  <si>
    <t>歌曲排练人数</t>
  </si>
  <si>
    <t>60人</t>
  </si>
  <si>
    <t>歌曲编排服装租赁次数</t>
  </si>
  <si>
    <t>10次</t>
  </si>
  <si>
    <t>乐器独奏排练及演出</t>
  </si>
  <si>
    <t>5次</t>
  </si>
  <si>
    <t>萧关雪月》音乐制作费</t>
  </si>
  <si>
    <t>《山海情歌》创作成本</t>
  </si>
  <si>
    <t>3万</t>
  </si>
  <si>
    <t>排练人员经费</t>
  </si>
  <si>
    <t>1万</t>
  </si>
  <si>
    <t>乐器独奏排练及演出费用</t>
  </si>
  <si>
    <t>2万</t>
  </si>
  <si>
    <t>服装租赁成本</t>
  </si>
  <si>
    <t>宣传宁夏，服务地方文旅事业发展</t>
  </si>
  <si>
    <t>有效</t>
  </si>
  <si>
    <t xml:space="preserve"> 宣传地方政策发展</t>
  </si>
  <si>
    <t>持续提升</t>
  </si>
  <si>
    <t>歌曲及演出受众人群满意度</t>
  </si>
  <si>
    <t>校园足球和学校体育项目--宁夏大学</t>
  </si>
  <si>
    <t>购置器材</t>
  </si>
  <si>
    <t>1批</t>
  </si>
  <si>
    <t>组织体育赛事</t>
  </si>
  <si>
    <t>1届</t>
  </si>
  <si>
    <t>2022年因疫情原因，体育赛事暂停举办；2023年进行补办体育赛事</t>
  </si>
  <si>
    <t>赛事举办效果</t>
  </si>
  <si>
    <t>较好</t>
  </si>
  <si>
    <t>12月</t>
  </si>
  <si>
    <t>2021年项目结转</t>
  </si>
  <si>
    <t>5万</t>
  </si>
  <si>
    <t>4.409万</t>
  </si>
  <si>
    <t>2022年购置部分器材，2023年补充购置器材</t>
  </si>
  <si>
    <t>40万</t>
  </si>
  <si>
    <t>受疫情影响，赛事于2023年补办并正常支出</t>
  </si>
  <si>
    <t>体育赛事对全民影响力</t>
  </si>
  <si>
    <t>逐步增强</t>
  </si>
  <si>
    <t>全民身体素质</t>
  </si>
  <si>
    <t>赛事相关人员满意度</t>
  </si>
  <si>
    <t>单位负责人签名：</t>
  </si>
  <si>
    <t>填表人：</t>
  </si>
  <si>
    <t>2021年教育项目资金结转</t>
  </si>
  <si>
    <t>教育项目</t>
  </si>
  <si>
    <t>因疫情影响项目没有实施，资金已收回</t>
  </si>
  <si>
    <t>教育项目经费</t>
  </si>
  <si>
    <t>50万</t>
  </si>
  <si>
    <t>教育事业发展</t>
  </si>
  <si>
    <t>西部一流大学和一流学科建设专项--宁夏大学</t>
  </si>
  <si>
    <t>根据宁夏回族自治区教育厅 宁夏回族自治区财政厅联合发文《自治区一流学科建设立项名单的通知》（宁教高〔2017〕121号）、自治区人民政府办公厅关于印发《宁夏回族自治区西部一流大学和一流学科建设方案的通知》（宁政办发〔2016〕221号），支持自治区一流学科建设、高水平师资队伍建设、一流人才培养、增强科研创新能力、加强国际合作与交流、加强公共服务体系建设等。</t>
  </si>
  <si>
    <t>产
出
指
标
（60分）</t>
  </si>
  <si>
    <t>3个月以上国际化经历本科生比例</t>
  </si>
  <si>
    <t>4%</t>
  </si>
  <si>
    <t>受新冠肺炎疫情影响，赴境外高校联合培养工作无法有序开展。随着疫情防控政策调整，将逐步恢复校际访学项目，积极拓展学生线上国际交流学习、联合国教科文组织在线实习训练以及学生科研素养提升项目等。</t>
  </si>
  <si>
    <t>3个月以上国际化经历研究生比例</t>
  </si>
  <si>
    <t>7.5%</t>
  </si>
  <si>
    <t>博士学历教师占专任教师比例</t>
  </si>
  <si>
    <t>55%</t>
  </si>
  <si>
    <t>博士学位教师数量</t>
  </si>
  <si>
    <r>
      <rPr>
        <sz val="10"/>
        <color indexed="8"/>
        <rFont val="Times New Roman"/>
        <charset val="134"/>
      </rPr>
      <t>950</t>
    </r>
    <r>
      <rPr>
        <sz val="10"/>
        <color indexed="8"/>
        <rFont val="宋体"/>
        <charset val="134"/>
      </rPr>
      <t>人</t>
    </r>
  </si>
  <si>
    <r>
      <rPr>
        <sz val="10"/>
        <color theme="1"/>
        <rFont val="Times New Roman"/>
        <charset val="134"/>
      </rPr>
      <t>986</t>
    </r>
    <r>
      <rPr>
        <sz val="10"/>
        <color theme="1"/>
        <rFont val="等线"/>
        <charset val="134"/>
      </rPr>
      <t>人</t>
    </r>
  </si>
  <si>
    <t>发表高水平论文数量</t>
  </si>
  <si>
    <r>
      <rPr>
        <sz val="10"/>
        <color indexed="8"/>
        <rFont val="Times New Roman"/>
        <charset val="134"/>
      </rPr>
      <t>500</t>
    </r>
    <r>
      <rPr>
        <sz val="10"/>
        <color indexed="8"/>
        <rFont val="宋体"/>
        <charset val="134"/>
      </rPr>
      <t>篇</t>
    </r>
  </si>
  <si>
    <r>
      <rPr>
        <sz val="10"/>
        <color theme="1"/>
        <rFont val="Times New Roman"/>
        <charset val="134"/>
      </rPr>
      <t>1480</t>
    </r>
    <r>
      <rPr>
        <sz val="10"/>
        <color theme="1"/>
        <rFont val="宋体"/>
        <charset val="134"/>
      </rPr>
      <t>篇</t>
    </r>
  </si>
  <si>
    <t>国内外高水平学术数据库资源数量</t>
  </si>
  <si>
    <t>由于部分外文数据库及汇率涨价，减少了购买数量。下一步将重点关注外文数据库购置价格的波动，做好各类数据库使用率的统计，作为采购库的重要依据，合理预算购买数量。</t>
  </si>
  <si>
    <t>获省部级以上科研项目</t>
  </si>
  <si>
    <r>
      <rPr>
        <sz val="10"/>
        <color indexed="8"/>
        <rFont val="Times New Roman"/>
        <charset val="134"/>
      </rPr>
      <t>300</t>
    </r>
    <r>
      <rPr>
        <sz val="10"/>
        <color indexed="8"/>
        <rFont val="宋体"/>
        <charset val="134"/>
      </rPr>
      <t>项</t>
    </r>
  </si>
  <si>
    <r>
      <rPr>
        <sz val="10"/>
        <rFont val="Times New Roman"/>
        <charset val="134"/>
      </rPr>
      <t>600</t>
    </r>
    <r>
      <rPr>
        <sz val="10"/>
        <rFont val="宋体"/>
        <charset val="134"/>
      </rPr>
      <t>项</t>
    </r>
  </si>
  <si>
    <t>获自治区级以上教学成果奖数量</t>
  </si>
  <si>
    <r>
      <rPr>
        <sz val="10"/>
        <color indexed="8"/>
        <rFont val="Times New Roman"/>
        <charset val="134"/>
      </rPr>
      <t>8</t>
    </r>
    <r>
      <rPr>
        <sz val="10"/>
        <color indexed="8"/>
        <rFont val="宋体"/>
        <charset val="134"/>
      </rPr>
      <t>项</t>
    </r>
  </si>
  <si>
    <r>
      <rPr>
        <sz val="10"/>
        <color theme="1"/>
        <rFont val="Times New Roman"/>
        <charset val="134"/>
      </rPr>
      <t>18</t>
    </r>
    <r>
      <rPr>
        <sz val="10"/>
        <color theme="1"/>
        <rFont val="宋体"/>
        <charset val="134"/>
      </rPr>
      <t>项</t>
    </r>
  </si>
  <si>
    <t>建成高水平教学、科研和社会服务团队数量</t>
  </si>
  <si>
    <r>
      <rPr>
        <sz val="10"/>
        <color indexed="8"/>
        <rFont val="Times New Roman"/>
        <charset val="134"/>
      </rPr>
      <t>10</t>
    </r>
    <r>
      <rPr>
        <sz val="10"/>
        <color indexed="8"/>
        <rFont val="宋体"/>
        <charset val="134"/>
      </rPr>
      <t>个</t>
    </r>
  </si>
  <si>
    <r>
      <rPr>
        <sz val="10"/>
        <color theme="1"/>
        <rFont val="Times New Roman"/>
        <charset val="134"/>
      </rPr>
      <t>10</t>
    </r>
    <r>
      <rPr>
        <sz val="10"/>
        <color theme="1"/>
        <rFont val="等线"/>
        <charset val="134"/>
      </rPr>
      <t>个</t>
    </r>
  </si>
  <si>
    <t>建成国家和自治区一流本科课程数量</t>
  </si>
  <si>
    <r>
      <rPr>
        <sz val="10"/>
        <color indexed="8"/>
        <rFont val="Times New Roman"/>
        <charset val="134"/>
      </rPr>
      <t>80</t>
    </r>
    <r>
      <rPr>
        <sz val="10"/>
        <color indexed="8"/>
        <rFont val="宋体"/>
        <charset val="134"/>
      </rPr>
      <t>门</t>
    </r>
  </si>
  <si>
    <r>
      <rPr>
        <sz val="10"/>
        <color theme="1"/>
        <rFont val="Times New Roman"/>
        <charset val="134"/>
      </rPr>
      <t>95</t>
    </r>
    <r>
      <rPr>
        <sz val="10"/>
        <color theme="1"/>
        <rFont val="宋体"/>
        <charset val="134"/>
      </rPr>
      <t>门</t>
    </r>
  </si>
  <si>
    <t>建成国家和自治区一流本科专业数量</t>
  </si>
  <si>
    <r>
      <rPr>
        <sz val="10"/>
        <color rgb="FF000000"/>
        <rFont val="Times New Roman"/>
        <charset val="134"/>
      </rPr>
      <t>40</t>
    </r>
    <r>
      <rPr>
        <sz val="10"/>
        <color rgb="FF000000"/>
        <rFont val="宋体"/>
        <charset val="134"/>
      </rPr>
      <t>个</t>
    </r>
  </si>
  <si>
    <r>
      <rPr>
        <sz val="10"/>
        <color theme="1"/>
        <rFont val="Times New Roman"/>
        <charset val="134"/>
      </rPr>
      <t>36</t>
    </r>
    <r>
      <rPr>
        <sz val="10"/>
        <color theme="1"/>
        <rFont val="宋体"/>
        <charset val="134"/>
      </rPr>
      <t>个</t>
    </r>
  </si>
  <si>
    <t>2022年自治区没有启动自治区级一流本科专业的评选。下一步将组织申报单位充分挖掘和凝练建设成效，补齐短板和不足，进一步完善申报材料，为评选做好准备。</t>
  </si>
  <si>
    <t>建设师德师风示范基地</t>
  </si>
  <si>
    <r>
      <rPr>
        <sz val="10"/>
        <color rgb="FF000000"/>
        <rFont val="Times New Roman"/>
        <charset val="134"/>
      </rPr>
      <t>10</t>
    </r>
    <r>
      <rPr>
        <sz val="10"/>
        <color rgb="FF000000"/>
        <rFont val="宋体"/>
        <charset val="134"/>
      </rPr>
      <t>个</t>
    </r>
  </si>
  <si>
    <r>
      <rPr>
        <sz val="10"/>
        <color theme="1"/>
        <rFont val="Times New Roman"/>
        <charset val="134"/>
      </rPr>
      <t xml:space="preserve">3 </t>
    </r>
    <r>
      <rPr>
        <sz val="10"/>
        <color theme="1"/>
        <rFont val="宋体"/>
        <charset val="134"/>
      </rPr>
      <t>个</t>
    </r>
  </si>
  <si>
    <t>为提升师德师风建设基地的质量，打造出师德师风先进典型，在全校营造尊师重教的氛围，加大每个基地的经费投入，首批先建设3个基地，后续逐步增加建设数量。</t>
  </si>
  <si>
    <t>具有海外研修经历的教师比例</t>
  </si>
  <si>
    <t>25%</t>
  </si>
  <si>
    <t>受新冠肺炎疫情影响，教师赴境外攻博博士延期，访学、研修等学术交流活动无法正常开展。下一步学校将依托美国密苏里州立大学合作项目、国际学术组织与联盟、高等学校学科创新引智基地建设等，进一步加强师资的国际化培养，选派更多的中青年骨干教师出国（境）访学、研究，开展学术交流。</t>
  </si>
  <si>
    <t>课程思政课在各学科专业、各类课程的覆盖率</t>
  </si>
  <si>
    <t>来华留学生数量</t>
  </si>
  <si>
    <r>
      <rPr>
        <sz val="10"/>
        <color rgb="FF000000"/>
        <rFont val="Times New Roman"/>
        <charset val="134"/>
      </rPr>
      <t>300</t>
    </r>
    <r>
      <rPr>
        <sz val="10"/>
        <color rgb="FF000000"/>
        <rFont val="宋体"/>
        <charset val="134"/>
      </rPr>
      <t>人</t>
    </r>
  </si>
  <si>
    <r>
      <rPr>
        <sz val="10"/>
        <color theme="1"/>
        <rFont val="Times New Roman"/>
        <charset val="134"/>
      </rPr>
      <t>157</t>
    </r>
    <r>
      <rPr>
        <sz val="10"/>
        <color theme="1"/>
        <rFont val="宋体"/>
        <charset val="134"/>
      </rPr>
      <t>人</t>
    </r>
  </si>
  <si>
    <t>受新冠肺炎疫情影响，来华留学生人数减少。下一步将扩大留学生招生规模，加大宁夏大学在国（境）外推介和招生宣传力度，宣讲奖学金发放政策，协同各培养单位制定国际学生分类培养方案，提高国际人才培养水平和培养数量、质量。</t>
  </si>
  <si>
    <t>入选省部级以上人才工程的高层次人才总量</t>
  </si>
  <si>
    <r>
      <rPr>
        <sz val="10"/>
        <color indexed="8"/>
        <rFont val="Times New Roman"/>
        <charset val="134"/>
      </rPr>
      <t>360</t>
    </r>
    <r>
      <rPr>
        <sz val="10"/>
        <color indexed="8"/>
        <rFont val="宋体"/>
        <charset val="134"/>
      </rPr>
      <t>人次</t>
    </r>
  </si>
  <si>
    <r>
      <rPr>
        <sz val="10"/>
        <color theme="1"/>
        <rFont val="Times New Roman"/>
        <charset val="134"/>
      </rPr>
      <t>378</t>
    </r>
    <r>
      <rPr>
        <sz val="10"/>
        <color theme="1"/>
        <rFont val="等线"/>
        <charset val="134"/>
      </rPr>
      <t>人次</t>
    </r>
  </si>
  <si>
    <t>思政课教师队伍与学生的比例</t>
  </si>
  <si>
    <t>1:350</t>
  </si>
  <si>
    <t>1:258</t>
  </si>
  <si>
    <t>通过国家认证本科专业数量</t>
  </si>
  <si>
    <r>
      <rPr>
        <sz val="10"/>
        <color indexed="8"/>
        <rFont val="Times New Roman"/>
        <charset val="134"/>
      </rPr>
      <t>4</t>
    </r>
    <r>
      <rPr>
        <sz val="10"/>
        <color indexed="8"/>
        <rFont val="宋体"/>
        <charset val="134"/>
      </rPr>
      <t>个</t>
    </r>
  </si>
  <si>
    <r>
      <rPr>
        <sz val="10"/>
        <color theme="1"/>
        <rFont val="Times New Roman"/>
        <charset val="134"/>
      </rPr>
      <t>4</t>
    </r>
    <r>
      <rPr>
        <sz val="10"/>
        <color theme="1"/>
        <rFont val="宋体"/>
        <charset val="134"/>
      </rPr>
      <t>个</t>
    </r>
  </si>
  <si>
    <t>新增中文纸本图书</t>
  </si>
  <si>
    <r>
      <rPr>
        <sz val="10"/>
        <color rgb="FF000000"/>
        <rFont val="Times New Roman"/>
        <charset val="134"/>
      </rPr>
      <t>70000</t>
    </r>
    <r>
      <rPr>
        <sz val="10"/>
        <color rgb="FF000000"/>
        <rFont val="宋体"/>
        <charset val="134"/>
      </rPr>
      <t>册</t>
    </r>
  </si>
  <si>
    <r>
      <rPr>
        <sz val="10"/>
        <color rgb="FF000000"/>
        <rFont val="Times New Roman"/>
        <charset val="134"/>
      </rPr>
      <t>63480</t>
    </r>
    <r>
      <rPr>
        <sz val="10"/>
        <color rgb="FF000000"/>
        <rFont val="宋体"/>
        <charset val="134"/>
      </rPr>
      <t>册</t>
    </r>
  </si>
  <si>
    <t>图书出版发行成本增加，导致纸本图书实样价较高，无法按预期采购数量购置图书。下一步将充分调研图书市场价格波动，增加资金预算，保证新增生均图书数量指标达到要求。</t>
  </si>
  <si>
    <t>学生参加区级以上创新创业训练项目数量</t>
  </si>
  <si>
    <r>
      <rPr>
        <sz val="10"/>
        <color indexed="8"/>
        <rFont val="Times New Roman"/>
        <charset val="134"/>
      </rPr>
      <t>100</t>
    </r>
    <r>
      <rPr>
        <sz val="10"/>
        <color indexed="8"/>
        <rFont val="宋体"/>
        <charset val="134"/>
      </rPr>
      <t>项</t>
    </r>
  </si>
  <si>
    <r>
      <rPr>
        <sz val="10"/>
        <color theme="1"/>
        <rFont val="Times New Roman"/>
        <charset val="134"/>
      </rPr>
      <t>120</t>
    </r>
    <r>
      <rPr>
        <sz val="10"/>
        <color theme="1"/>
        <rFont val="等线"/>
        <charset val="134"/>
      </rPr>
      <t>项</t>
    </r>
  </si>
  <si>
    <t>自治区自然科学基金联合基金立项数量</t>
  </si>
  <si>
    <r>
      <rPr>
        <sz val="10"/>
        <color theme="1"/>
        <rFont val="Times New Roman"/>
        <charset val="134"/>
      </rPr>
      <t>127</t>
    </r>
    <r>
      <rPr>
        <sz val="10"/>
        <color theme="1"/>
        <rFont val="宋体"/>
        <charset val="134"/>
      </rPr>
      <t>项</t>
    </r>
  </si>
  <si>
    <t>本科专业达到国家质量标准率</t>
  </si>
  <si>
    <t>大学生创新创业训练项目覆盖率</t>
  </si>
  <si>
    <t>数据库资源有效性</t>
  </si>
  <si>
    <t>新建实验室建设一次验收通过率</t>
  </si>
  <si>
    <t>信息化系统功能实现率</t>
  </si>
  <si>
    <t>纸本资源正版率</t>
  </si>
  <si>
    <t>平台及系统建成及时率</t>
  </si>
  <si>
    <t>升级改造工程竣工及时率</t>
  </si>
  <si>
    <t>图书资源培训与推广及时率</t>
  </si>
  <si>
    <t>物资采购及时率</t>
  </si>
  <si>
    <t>学科竞赛、大学生创新创业训练等大赛参赛及时率</t>
  </si>
  <si>
    <t>引进人才工作开展及时率</t>
  </si>
  <si>
    <t>“贺兰山学者”年薪及科研业务费</t>
  </si>
  <si>
    <r>
      <rPr>
        <sz val="9"/>
        <color indexed="8"/>
        <rFont val="宋体"/>
        <charset val="134"/>
      </rPr>
      <t>按照《宁夏大学</t>
    </r>
    <r>
      <rPr>
        <sz val="9"/>
        <color indexed="8"/>
        <rFont val="Times New Roman"/>
        <charset val="134"/>
      </rPr>
      <t>“</t>
    </r>
    <r>
      <rPr>
        <sz val="9"/>
        <color indexed="8"/>
        <rFont val="宋体"/>
        <charset val="134"/>
      </rPr>
      <t>贺兰山学者</t>
    </r>
    <r>
      <rPr>
        <sz val="9"/>
        <color indexed="8"/>
        <rFont val="Times New Roman"/>
        <charset val="134"/>
      </rPr>
      <t>”</t>
    </r>
    <r>
      <rPr>
        <sz val="9"/>
        <color indexed="8"/>
        <rFont val="宋体"/>
        <charset val="134"/>
      </rPr>
      <t>岗位计划实施细则（试行）》，特聘学者协议工资校内人员</t>
    </r>
    <r>
      <rPr>
        <sz val="9"/>
        <color indexed="8"/>
        <rFont val="Times New Roman"/>
        <charset val="134"/>
      </rPr>
      <t>25</t>
    </r>
    <r>
      <rPr>
        <sz val="9"/>
        <color indexed="8"/>
        <rFont val="宋体"/>
        <charset val="134"/>
      </rPr>
      <t>万元</t>
    </r>
    <r>
      <rPr>
        <sz val="9"/>
        <color indexed="8"/>
        <rFont val="Times New Roman"/>
        <charset val="134"/>
      </rPr>
      <t>/</t>
    </r>
    <r>
      <rPr>
        <sz val="9"/>
        <color indexed="8"/>
        <rFont val="宋体"/>
        <charset val="134"/>
      </rPr>
      <t>年，校外人员</t>
    </r>
    <r>
      <rPr>
        <sz val="9"/>
        <color indexed="8"/>
        <rFont val="Times New Roman"/>
        <charset val="134"/>
      </rPr>
      <t>50</t>
    </r>
    <r>
      <rPr>
        <sz val="9"/>
        <color indexed="8"/>
        <rFont val="宋体"/>
        <charset val="134"/>
      </rPr>
      <t>万元</t>
    </r>
    <r>
      <rPr>
        <sz val="9"/>
        <color indexed="8"/>
        <rFont val="Times New Roman"/>
        <charset val="134"/>
      </rPr>
      <t>/</t>
    </r>
    <r>
      <rPr>
        <sz val="9"/>
        <color indexed="8"/>
        <rFont val="宋体"/>
        <charset val="134"/>
      </rPr>
      <t>年；青年学者协议工资</t>
    </r>
    <r>
      <rPr>
        <sz val="9"/>
        <color indexed="8"/>
        <rFont val="Times New Roman"/>
        <charset val="134"/>
      </rPr>
      <t>15</t>
    </r>
    <r>
      <rPr>
        <sz val="9"/>
        <color indexed="8"/>
        <rFont val="宋体"/>
        <charset val="134"/>
      </rPr>
      <t>万元</t>
    </r>
    <r>
      <rPr>
        <sz val="9"/>
        <color indexed="8"/>
        <rFont val="Times New Roman"/>
        <charset val="134"/>
      </rPr>
      <t>/</t>
    </r>
    <r>
      <rPr>
        <sz val="9"/>
        <color indexed="8"/>
        <rFont val="宋体"/>
        <charset val="134"/>
      </rPr>
      <t>年，校外人员</t>
    </r>
    <r>
      <rPr>
        <sz val="9"/>
        <color indexed="8"/>
        <rFont val="Times New Roman"/>
        <charset val="134"/>
      </rPr>
      <t>25</t>
    </r>
    <r>
      <rPr>
        <sz val="9"/>
        <color indexed="8"/>
        <rFont val="宋体"/>
        <charset val="134"/>
      </rPr>
      <t>万元</t>
    </r>
    <r>
      <rPr>
        <sz val="9"/>
        <color indexed="8"/>
        <rFont val="Times New Roman"/>
        <charset val="134"/>
      </rPr>
      <t>/</t>
    </r>
    <r>
      <rPr>
        <sz val="9"/>
        <color indexed="8"/>
        <rFont val="宋体"/>
        <charset val="134"/>
      </rPr>
      <t>年；讲席学者</t>
    </r>
    <r>
      <rPr>
        <sz val="9"/>
        <color indexed="8"/>
        <rFont val="Times New Roman"/>
        <charset val="134"/>
      </rPr>
      <t>A</t>
    </r>
    <r>
      <rPr>
        <sz val="9"/>
        <color indexed="8"/>
        <rFont val="宋体"/>
        <charset val="134"/>
      </rPr>
      <t>类人才</t>
    </r>
    <r>
      <rPr>
        <sz val="9"/>
        <color indexed="8"/>
        <rFont val="Times New Roman"/>
        <charset val="134"/>
      </rPr>
      <t>15</t>
    </r>
    <r>
      <rPr>
        <sz val="9"/>
        <color indexed="8"/>
        <rFont val="宋体"/>
        <charset val="134"/>
      </rPr>
      <t>万</t>
    </r>
    <r>
      <rPr>
        <sz val="9"/>
        <color indexed="8"/>
        <rFont val="Times New Roman"/>
        <charset val="134"/>
      </rPr>
      <t>/</t>
    </r>
    <r>
      <rPr>
        <sz val="9"/>
        <color indexed="8"/>
        <rFont val="宋体"/>
        <charset val="134"/>
      </rPr>
      <t>年，</t>
    </r>
    <r>
      <rPr>
        <sz val="9"/>
        <color indexed="8"/>
        <rFont val="Times New Roman"/>
        <charset val="134"/>
      </rPr>
      <t>B</t>
    </r>
    <r>
      <rPr>
        <sz val="9"/>
        <color indexed="8"/>
        <rFont val="宋体"/>
        <charset val="134"/>
      </rPr>
      <t>类</t>
    </r>
    <r>
      <rPr>
        <sz val="9"/>
        <color indexed="8"/>
        <rFont val="Times New Roman"/>
        <charset val="134"/>
      </rPr>
      <t>12</t>
    </r>
    <r>
      <rPr>
        <sz val="9"/>
        <color indexed="8"/>
        <rFont val="宋体"/>
        <charset val="134"/>
      </rPr>
      <t>万</t>
    </r>
    <r>
      <rPr>
        <sz val="9"/>
        <color indexed="8"/>
        <rFont val="Times New Roman"/>
        <charset val="134"/>
      </rPr>
      <t>/</t>
    </r>
    <r>
      <rPr>
        <sz val="9"/>
        <color indexed="8"/>
        <rFont val="宋体"/>
        <charset val="134"/>
      </rPr>
      <t>年，</t>
    </r>
    <r>
      <rPr>
        <sz val="9"/>
        <color indexed="8"/>
        <rFont val="Times New Roman"/>
        <charset val="134"/>
      </rPr>
      <t>C</t>
    </r>
    <r>
      <rPr>
        <sz val="9"/>
        <color indexed="8"/>
        <rFont val="宋体"/>
        <charset val="134"/>
      </rPr>
      <t>类</t>
    </r>
    <r>
      <rPr>
        <sz val="9"/>
        <color indexed="8"/>
        <rFont val="Times New Roman"/>
        <charset val="134"/>
      </rPr>
      <t>9</t>
    </r>
    <r>
      <rPr>
        <sz val="9"/>
        <color indexed="8"/>
        <rFont val="宋体"/>
        <charset val="134"/>
      </rPr>
      <t>万</t>
    </r>
    <r>
      <rPr>
        <sz val="9"/>
        <color indexed="8"/>
        <rFont val="Times New Roman"/>
        <charset val="134"/>
      </rPr>
      <t>/</t>
    </r>
    <r>
      <rPr>
        <sz val="9"/>
        <color indexed="8"/>
        <rFont val="宋体"/>
        <charset val="134"/>
      </rPr>
      <t>年，</t>
    </r>
    <r>
      <rPr>
        <sz val="9"/>
        <color indexed="8"/>
        <rFont val="Times New Roman"/>
        <charset val="134"/>
      </rPr>
      <t>D</t>
    </r>
    <r>
      <rPr>
        <sz val="9"/>
        <color indexed="8"/>
        <rFont val="宋体"/>
        <charset val="134"/>
      </rPr>
      <t>类及其他</t>
    </r>
    <r>
      <rPr>
        <sz val="9"/>
        <color indexed="8"/>
        <rFont val="Times New Roman"/>
        <charset val="134"/>
      </rPr>
      <t>6</t>
    </r>
    <r>
      <rPr>
        <sz val="9"/>
        <color indexed="8"/>
        <rFont val="宋体"/>
        <charset val="134"/>
      </rPr>
      <t>万</t>
    </r>
    <r>
      <rPr>
        <sz val="9"/>
        <color indexed="8"/>
        <rFont val="Times New Roman"/>
        <charset val="134"/>
      </rPr>
      <t>/</t>
    </r>
    <r>
      <rPr>
        <sz val="9"/>
        <color indexed="8"/>
        <rFont val="宋体"/>
        <charset val="134"/>
      </rPr>
      <t>年。科研业务费特聘学者</t>
    </r>
    <r>
      <rPr>
        <sz val="9"/>
        <color indexed="8"/>
        <rFont val="Times New Roman"/>
        <charset val="134"/>
      </rPr>
      <t>20</t>
    </r>
    <r>
      <rPr>
        <sz val="9"/>
        <color indexed="8"/>
        <rFont val="宋体"/>
        <charset val="134"/>
      </rPr>
      <t>万</t>
    </r>
    <r>
      <rPr>
        <sz val="9"/>
        <color indexed="8"/>
        <rFont val="Times New Roman"/>
        <charset val="134"/>
      </rPr>
      <t>/</t>
    </r>
    <r>
      <rPr>
        <sz val="9"/>
        <color indexed="8"/>
        <rFont val="宋体"/>
        <charset val="134"/>
      </rPr>
      <t>年，青年学者</t>
    </r>
    <r>
      <rPr>
        <sz val="9"/>
        <color indexed="8"/>
        <rFont val="Times New Roman"/>
        <charset val="134"/>
      </rPr>
      <t>10</t>
    </r>
    <r>
      <rPr>
        <sz val="9"/>
        <color indexed="8"/>
        <rFont val="宋体"/>
        <charset val="134"/>
      </rPr>
      <t>万元</t>
    </r>
    <r>
      <rPr>
        <sz val="9"/>
        <color indexed="8"/>
        <rFont val="Times New Roman"/>
        <charset val="134"/>
      </rPr>
      <t>/</t>
    </r>
    <r>
      <rPr>
        <sz val="9"/>
        <color indexed="8"/>
        <rFont val="宋体"/>
        <charset val="134"/>
      </rPr>
      <t>年，讲席学者</t>
    </r>
    <r>
      <rPr>
        <sz val="9"/>
        <color indexed="8"/>
        <rFont val="Times New Roman"/>
        <charset val="134"/>
      </rPr>
      <t>5</t>
    </r>
    <r>
      <rPr>
        <sz val="9"/>
        <color indexed="8"/>
        <rFont val="宋体"/>
        <charset val="134"/>
      </rPr>
      <t>万元</t>
    </r>
    <r>
      <rPr>
        <sz val="9"/>
        <color indexed="8"/>
        <rFont val="Times New Roman"/>
        <charset val="134"/>
      </rPr>
      <t>/</t>
    </r>
    <r>
      <rPr>
        <sz val="9"/>
        <color indexed="8"/>
        <rFont val="宋体"/>
        <charset val="134"/>
      </rPr>
      <t>年。</t>
    </r>
  </si>
  <si>
    <t>博士工作补贴</t>
  </si>
  <si>
    <r>
      <rPr>
        <sz val="9"/>
        <color indexed="8"/>
        <rFont val="宋体"/>
        <charset val="134"/>
      </rPr>
      <t>按月给予</t>
    </r>
    <r>
      <rPr>
        <sz val="9"/>
        <color indexed="8"/>
        <rFont val="Times New Roman"/>
        <charset val="134"/>
      </rPr>
      <t>4000</t>
    </r>
    <r>
      <rPr>
        <sz val="9"/>
        <color indexed="8"/>
        <rFont val="宋体"/>
        <charset val="134"/>
      </rPr>
      <t>元补助，其中自治区承担</t>
    </r>
    <r>
      <rPr>
        <sz val="9"/>
        <color indexed="8"/>
        <rFont val="Times New Roman"/>
        <charset val="134"/>
      </rPr>
      <t>70%</t>
    </r>
    <r>
      <rPr>
        <sz val="9"/>
        <color indexed="8"/>
        <rFont val="宋体"/>
        <charset val="134"/>
      </rPr>
      <t>，学校承担</t>
    </r>
    <r>
      <rPr>
        <sz val="9"/>
        <color indexed="8"/>
        <rFont val="Times New Roman"/>
        <charset val="134"/>
      </rPr>
      <t>30%</t>
    </r>
    <r>
      <rPr>
        <sz val="9"/>
        <color indexed="8"/>
        <rFont val="宋体"/>
        <charset val="134"/>
      </rPr>
      <t>（每月</t>
    </r>
    <r>
      <rPr>
        <sz val="9"/>
        <color indexed="8"/>
        <rFont val="Times New Roman"/>
        <charset val="134"/>
      </rPr>
      <t>1200</t>
    </r>
    <r>
      <rPr>
        <sz val="9"/>
        <color indexed="8"/>
        <rFont val="宋体"/>
        <charset val="134"/>
      </rPr>
      <t>元）。</t>
    </r>
  </si>
  <si>
    <t>博士后配套生活补助</t>
  </si>
  <si>
    <r>
      <rPr>
        <sz val="9"/>
        <color indexed="8"/>
        <rFont val="Times New Roman"/>
        <charset val="134"/>
      </rPr>
      <t>10</t>
    </r>
    <r>
      <rPr>
        <sz val="9"/>
        <color indexed="8"/>
        <rFont val="宋体"/>
        <charset val="134"/>
      </rPr>
      <t>万元</t>
    </r>
    <r>
      <rPr>
        <sz val="9"/>
        <color indexed="8"/>
        <rFont val="Times New Roman"/>
        <charset val="134"/>
      </rPr>
      <t>/</t>
    </r>
    <r>
      <rPr>
        <sz val="9"/>
        <color indexed="8"/>
        <rFont val="宋体"/>
        <charset val="134"/>
      </rPr>
      <t>年</t>
    </r>
  </si>
  <si>
    <t>高水平外籍教师薪资</t>
  </si>
  <si>
    <r>
      <rPr>
        <sz val="9"/>
        <color indexed="8"/>
        <rFont val="Times New Roman"/>
        <charset val="134"/>
      </rPr>
      <t>7</t>
    </r>
    <r>
      <rPr>
        <sz val="9"/>
        <color indexed="8"/>
        <rFont val="宋体"/>
        <charset val="134"/>
      </rPr>
      <t>万元</t>
    </r>
    <r>
      <rPr>
        <sz val="9"/>
        <color indexed="8"/>
        <rFont val="Times New Roman"/>
        <charset val="134"/>
      </rPr>
      <t>/</t>
    </r>
    <r>
      <rPr>
        <sz val="9"/>
        <color indexed="8"/>
        <rFont val="宋体"/>
        <charset val="134"/>
      </rPr>
      <t>人</t>
    </r>
    <r>
      <rPr>
        <sz val="9"/>
        <color indexed="8"/>
        <rFont val="Times New Roman"/>
        <charset val="134"/>
      </rPr>
      <t>/</t>
    </r>
    <r>
      <rPr>
        <sz val="9"/>
        <color indexed="8"/>
        <rFont val="宋体"/>
        <charset val="134"/>
      </rPr>
      <t>年</t>
    </r>
  </si>
  <si>
    <t>来华留学生奖学金</t>
  </si>
  <si>
    <r>
      <rPr>
        <sz val="9"/>
        <color indexed="8"/>
        <rFont val="宋体"/>
        <charset val="134"/>
      </rPr>
      <t>生活费本科生</t>
    </r>
    <r>
      <rPr>
        <sz val="9"/>
        <color indexed="8"/>
        <rFont val="Times New Roman"/>
        <charset val="134"/>
      </rPr>
      <t>3</t>
    </r>
    <r>
      <rPr>
        <sz val="9"/>
        <color indexed="8"/>
        <rFont val="宋体"/>
        <charset val="134"/>
      </rPr>
      <t>万元</t>
    </r>
    <r>
      <rPr>
        <sz val="9"/>
        <color indexed="8"/>
        <rFont val="Times New Roman"/>
        <charset val="134"/>
      </rPr>
      <t>/</t>
    </r>
    <r>
      <rPr>
        <sz val="9"/>
        <color indexed="8"/>
        <rFont val="宋体"/>
        <charset val="134"/>
      </rPr>
      <t>年、硕士生</t>
    </r>
    <r>
      <rPr>
        <sz val="9"/>
        <color indexed="8"/>
        <rFont val="Times New Roman"/>
        <charset val="134"/>
      </rPr>
      <t>3.6</t>
    </r>
    <r>
      <rPr>
        <sz val="9"/>
        <color indexed="8"/>
        <rFont val="宋体"/>
        <charset val="134"/>
      </rPr>
      <t>万元</t>
    </r>
    <r>
      <rPr>
        <sz val="9"/>
        <color indexed="8"/>
        <rFont val="Times New Roman"/>
        <charset val="134"/>
      </rPr>
      <t>/</t>
    </r>
    <r>
      <rPr>
        <sz val="9"/>
        <color indexed="8"/>
        <rFont val="宋体"/>
        <charset val="134"/>
      </rPr>
      <t>年、博士生</t>
    </r>
    <r>
      <rPr>
        <sz val="9"/>
        <color indexed="8"/>
        <rFont val="Times New Roman"/>
        <charset val="134"/>
      </rPr>
      <t>4.2</t>
    </r>
    <r>
      <rPr>
        <sz val="9"/>
        <color indexed="8"/>
        <rFont val="宋体"/>
        <charset val="134"/>
      </rPr>
      <t>万元</t>
    </r>
    <r>
      <rPr>
        <sz val="9"/>
        <color indexed="8"/>
        <rFont val="Times New Roman"/>
        <charset val="134"/>
      </rPr>
      <t>/</t>
    </r>
    <r>
      <rPr>
        <sz val="9"/>
        <color indexed="8"/>
        <rFont val="宋体"/>
        <charset val="134"/>
      </rPr>
      <t>年，保险费</t>
    </r>
    <r>
      <rPr>
        <sz val="9"/>
        <color indexed="8"/>
        <rFont val="Times New Roman"/>
        <charset val="134"/>
      </rPr>
      <t>0.08</t>
    </r>
    <r>
      <rPr>
        <sz val="9"/>
        <color indexed="8"/>
        <rFont val="宋体"/>
        <charset val="134"/>
      </rPr>
      <t>万元</t>
    </r>
    <r>
      <rPr>
        <sz val="9"/>
        <color indexed="8"/>
        <rFont val="Times New Roman"/>
        <charset val="134"/>
      </rPr>
      <t>/</t>
    </r>
    <r>
      <rPr>
        <sz val="9"/>
        <color indexed="8"/>
        <rFont val="宋体"/>
        <charset val="134"/>
      </rPr>
      <t>年。</t>
    </r>
  </si>
  <si>
    <t>青年教师赴国（境）外高水平大学访学研修、攻读博士学位资助经费</t>
  </si>
  <si>
    <r>
      <rPr>
        <sz val="9"/>
        <color indexed="8"/>
        <rFont val="Times New Roman"/>
        <charset val="134"/>
      </rPr>
      <t>5</t>
    </r>
    <r>
      <rPr>
        <sz val="9"/>
        <color indexed="8"/>
        <rFont val="宋体"/>
        <charset val="134"/>
      </rPr>
      <t>万元</t>
    </r>
    <r>
      <rPr>
        <sz val="9"/>
        <color indexed="8"/>
        <rFont val="Times New Roman"/>
        <charset val="134"/>
      </rPr>
      <t>/</t>
    </r>
    <r>
      <rPr>
        <sz val="9"/>
        <color indexed="8"/>
        <rFont val="宋体"/>
        <charset val="134"/>
      </rPr>
      <t>项</t>
    </r>
  </si>
  <si>
    <t>柔性引进高层次人才年薪、科研配套费</t>
  </si>
  <si>
    <r>
      <rPr>
        <sz val="9"/>
        <color indexed="8"/>
        <rFont val="宋体"/>
        <charset val="134"/>
      </rPr>
      <t>年薪人均</t>
    </r>
    <r>
      <rPr>
        <sz val="9"/>
        <color indexed="8"/>
        <rFont val="Times New Roman"/>
        <charset val="134"/>
      </rPr>
      <t>60</t>
    </r>
    <r>
      <rPr>
        <sz val="9"/>
        <color indexed="8"/>
        <rFont val="宋体"/>
        <charset val="134"/>
      </rPr>
      <t>万元、科研配套费</t>
    </r>
    <r>
      <rPr>
        <sz val="9"/>
        <color indexed="8"/>
        <rFont val="Times New Roman"/>
        <charset val="134"/>
      </rPr>
      <t>40</t>
    </r>
    <r>
      <rPr>
        <sz val="9"/>
        <color indexed="8"/>
        <rFont val="宋体"/>
        <charset val="134"/>
      </rPr>
      <t>万元</t>
    </r>
  </si>
  <si>
    <t>数据库采购超DRAA联盟价格数</t>
  </si>
  <si>
    <t>不高于</t>
  </si>
  <si>
    <t>校级大学生创新创业训练项目资助经费</t>
  </si>
  <si>
    <r>
      <rPr>
        <sz val="9"/>
        <color rgb="FF000000"/>
        <rFont val="Times New Roman"/>
        <charset val="134"/>
      </rPr>
      <t>0.5</t>
    </r>
    <r>
      <rPr>
        <sz val="9"/>
        <color rgb="FF000000"/>
        <rFont val="宋体"/>
        <charset val="134"/>
      </rPr>
      <t>万元</t>
    </r>
    <r>
      <rPr>
        <sz val="9"/>
        <color rgb="FF000000"/>
        <rFont val="Times New Roman"/>
        <charset val="134"/>
      </rPr>
      <t>/</t>
    </r>
    <r>
      <rPr>
        <sz val="9"/>
        <color rgb="FF000000"/>
        <rFont val="宋体"/>
        <charset val="134"/>
      </rPr>
      <t>项</t>
    </r>
  </si>
  <si>
    <r>
      <rPr>
        <sz val="9"/>
        <color rgb="FF000000"/>
        <rFont val="Times New Roman"/>
        <charset val="134"/>
      </rPr>
      <t>0.225</t>
    </r>
    <r>
      <rPr>
        <sz val="9"/>
        <color rgb="FF000000"/>
        <rFont val="宋体"/>
        <charset val="134"/>
      </rPr>
      <t>万元</t>
    </r>
    <r>
      <rPr>
        <sz val="9"/>
        <color rgb="FF000000"/>
        <rFont val="Times New Roman"/>
        <charset val="134"/>
      </rPr>
      <t>/</t>
    </r>
    <r>
      <rPr>
        <sz val="9"/>
        <color rgb="FF000000"/>
        <rFont val="宋体"/>
        <charset val="134"/>
      </rPr>
      <t>项</t>
    </r>
  </si>
  <si>
    <t>引进培养博士学位教师安家费</t>
  </si>
  <si>
    <r>
      <rPr>
        <sz val="9"/>
        <color indexed="8"/>
        <rFont val="宋体"/>
        <charset val="134"/>
      </rPr>
      <t>根据《宁夏大学人才引进管理办法》，科学科研岗博士引进安家费分四类，一类</t>
    </r>
    <r>
      <rPr>
        <sz val="9"/>
        <color indexed="8"/>
        <rFont val="Times New Roman"/>
        <charset val="134"/>
      </rPr>
      <t>60</t>
    </r>
    <r>
      <rPr>
        <sz val="9"/>
        <color indexed="8"/>
        <rFont val="宋体"/>
        <charset val="134"/>
      </rPr>
      <t>万元，二类</t>
    </r>
    <r>
      <rPr>
        <sz val="9"/>
        <color indexed="8"/>
        <rFont val="Times New Roman"/>
        <charset val="134"/>
      </rPr>
      <t>50</t>
    </r>
    <r>
      <rPr>
        <sz val="9"/>
        <color indexed="8"/>
        <rFont val="宋体"/>
        <charset val="134"/>
      </rPr>
      <t>万元，三类</t>
    </r>
    <r>
      <rPr>
        <sz val="9"/>
        <color indexed="8"/>
        <rFont val="Times New Roman"/>
        <charset val="134"/>
      </rPr>
      <t>40</t>
    </r>
    <r>
      <rPr>
        <sz val="9"/>
        <color indexed="8"/>
        <rFont val="宋体"/>
        <charset val="134"/>
      </rPr>
      <t>万元，四类</t>
    </r>
    <r>
      <rPr>
        <sz val="9"/>
        <color indexed="8"/>
        <rFont val="Times New Roman"/>
        <charset val="134"/>
      </rPr>
      <t>30</t>
    </r>
    <r>
      <rPr>
        <sz val="9"/>
        <color indexed="8"/>
        <rFont val="宋体"/>
        <charset val="134"/>
      </rPr>
      <t>万元，入校试用期考核合格后一次性发放）；根据《宁夏大学师资培养管理办法》，取得博士学历学位者奖励</t>
    </r>
    <r>
      <rPr>
        <sz val="9"/>
        <color indexed="8"/>
        <rFont val="Times New Roman"/>
        <charset val="134"/>
      </rPr>
      <t>8-10</t>
    </r>
    <r>
      <rPr>
        <sz val="9"/>
        <color indexed="8"/>
        <rFont val="宋体"/>
        <charset val="134"/>
      </rPr>
      <t>万元。</t>
    </r>
  </si>
  <si>
    <t>引进人才科研启动费</t>
  </si>
  <si>
    <r>
      <rPr>
        <sz val="9"/>
        <color indexed="8"/>
        <rFont val="宋体"/>
        <charset val="134"/>
      </rPr>
      <t>根据《宁夏大学人才引进管理办法》，引进</t>
    </r>
    <r>
      <rPr>
        <sz val="9"/>
        <color indexed="8"/>
        <rFont val="Times New Roman"/>
        <charset val="134"/>
      </rPr>
      <t>C</t>
    </r>
    <r>
      <rPr>
        <sz val="9"/>
        <color indexed="8"/>
        <rFont val="宋体"/>
        <charset val="134"/>
      </rPr>
      <t>类拔尖人才科研启动费工科</t>
    </r>
    <r>
      <rPr>
        <sz val="9"/>
        <color indexed="8"/>
        <rFont val="Times New Roman"/>
        <charset val="134"/>
      </rPr>
      <t>500</t>
    </r>
    <r>
      <rPr>
        <sz val="9"/>
        <color indexed="8"/>
        <rFont val="宋体"/>
        <charset val="134"/>
      </rPr>
      <t>万元、理科</t>
    </r>
    <r>
      <rPr>
        <sz val="9"/>
        <color indexed="8"/>
        <rFont val="Times New Roman"/>
        <charset val="134"/>
      </rPr>
      <t>300</t>
    </r>
    <r>
      <rPr>
        <sz val="9"/>
        <color indexed="8"/>
        <rFont val="宋体"/>
        <charset val="134"/>
      </rPr>
      <t>万元、文科</t>
    </r>
    <r>
      <rPr>
        <sz val="9"/>
        <color indexed="8"/>
        <rFont val="Times New Roman"/>
        <charset val="134"/>
      </rPr>
      <t>50</t>
    </r>
    <r>
      <rPr>
        <sz val="9"/>
        <color indexed="8"/>
        <rFont val="宋体"/>
        <charset val="134"/>
      </rPr>
      <t>万元，引进</t>
    </r>
    <r>
      <rPr>
        <sz val="9"/>
        <color indexed="8"/>
        <rFont val="Times New Roman"/>
        <charset val="134"/>
      </rPr>
      <t>D</t>
    </r>
    <r>
      <rPr>
        <sz val="9"/>
        <color indexed="8"/>
        <rFont val="宋体"/>
        <charset val="134"/>
      </rPr>
      <t>类博士科研启动费工科</t>
    </r>
    <r>
      <rPr>
        <sz val="9"/>
        <color indexed="8"/>
        <rFont val="Times New Roman"/>
        <charset val="134"/>
      </rPr>
      <t>30</t>
    </r>
    <r>
      <rPr>
        <sz val="9"/>
        <color indexed="8"/>
        <rFont val="宋体"/>
        <charset val="134"/>
      </rPr>
      <t>万元、理科</t>
    </r>
    <r>
      <rPr>
        <sz val="9"/>
        <color indexed="8"/>
        <rFont val="Times New Roman"/>
        <charset val="134"/>
      </rPr>
      <t>20</t>
    </r>
    <r>
      <rPr>
        <sz val="9"/>
        <color indexed="8"/>
        <rFont val="宋体"/>
        <charset val="134"/>
      </rPr>
      <t>万元、文科</t>
    </r>
    <r>
      <rPr>
        <sz val="9"/>
        <color indexed="8"/>
        <rFont val="Times New Roman"/>
        <charset val="134"/>
      </rPr>
      <t>10</t>
    </r>
    <r>
      <rPr>
        <sz val="9"/>
        <color indexed="8"/>
        <rFont val="宋体"/>
        <charset val="134"/>
      </rPr>
      <t>万元。</t>
    </r>
  </si>
  <si>
    <t>纸本资源采购折扣</t>
  </si>
  <si>
    <r>
      <rPr>
        <sz val="10"/>
        <color indexed="8"/>
        <rFont val="Times New Roman"/>
        <charset val="134"/>
      </rPr>
      <t>7.8</t>
    </r>
    <r>
      <rPr>
        <sz val="10"/>
        <color indexed="8"/>
        <rFont val="宋体"/>
        <charset val="134"/>
      </rPr>
      <t>折</t>
    </r>
  </si>
  <si>
    <r>
      <rPr>
        <sz val="10"/>
        <color rgb="FF000000"/>
        <rFont val="Times New Roman"/>
        <charset val="134"/>
      </rPr>
      <t>7.5</t>
    </r>
    <r>
      <rPr>
        <sz val="10"/>
        <color rgb="FF000000"/>
        <rFont val="宋体"/>
        <charset val="134"/>
      </rPr>
      <t>折</t>
    </r>
  </si>
  <si>
    <t>自治区自然科学基金联合基金学校配套经费</t>
  </si>
  <si>
    <r>
      <rPr>
        <sz val="10"/>
        <color indexed="8"/>
        <rFont val="Times New Roman"/>
        <charset val="134"/>
      </rPr>
      <t>5</t>
    </r>
    <r>
      <rPr>
        <sz val="10"/>
        <color indexed="8"/>
        <rFont val="宋体"/>
        <charset val="134"/>
      </rPr>
      <t>万元</t>
    </r>
    <r>
      <rPr>
        <sz val="10"/>
        <color indexed="8"/>
        <rFont val="Times New Roman"/>
        <charset val="134"/>
      </rPr>
      <t>/</t>
    </r>
    <r>
      <rPr>
        <sz val="10"/>
        <color indexed="8"/>
        <rFont val="宋体"/>
        <charset val="134"/>
      </rPr>
      <t>项</t>
    </r>
  </si>
  <si>
    <t>产出有国际影响力的高水平论文数量</t>
  </si>
  <si>
    <r>
      <rPr>
        <sz val="10"/>
        <color indexed="8"/>
        <rFont val="Times New Roman"/>
        <charset val="134"/>
      </rPr>
      <t>10</t>
    </r>
    <r>
      <rPr>
        <sz val="10"/>
        <color indexed="8"/>
        <rFont val="宋体"/>
        <charset val="134"/>
      </rPr>
      <t>篇</t>
    </r>
  </si>
  <si>
    <r>
      <rPr>
        <sz val="10"/>
        <color theme="1"/>
        <rFont val="Times New Roman"/>
        <charset val="134"/>
      </rPr>
      <t>31</t>
    </r>
    <r>
      <rPr>
        <sz val="10"/>
        <color theme="1"/>
        <rFont val="宋体"/>
        <charset val="134"/>
      </rPr>
      <t>篇</t>
    </r>
  </si>
  <si>
    <t>建成国家高等学校学科创新引智基地</t>
  </si>
  <si>
    <r>
      <rPr>
        <sz val="10"/>
        <color indexed="8"/>
        <rFont val="Times New Roman"/>
        <charset val="134"/>
      </rPr>
      <t>1</t>
    </r>
    <r>
      <rPr>
        <sz val="10"/>
        <color indexed="8"/>
        <rFont val="宋体"/>
        <charset val="134"/>
      </rPr>
      <t>个</t>
    </r>
  </si>
  <si>
    <r>
      <rPr>
        <sz val="10"/>
        <color theme="1"/>
        <rFont val="Times New Roman"/>
        <charset val="134"/>
      </rPr>
      <t>1</t>
    </r>
    <r>
      <rPr>
        <sz val="10"/>
        <color theme="1"/>
        <rFont val="等线"/>
        <charset val="134"/>
      </rPr>
      <t>个</t>
    </r>
  </si>
  <si>
    <t>全国学科排名中进入全国前20%的学科数量</t>
  </si>
  <si>
    <r>
      <rPr>
        <sz val="10"/>
        <color rgb="FF000000"/>
        <rFont val="Times New Roman"/>
        <charset val="134"/>
      </rPr>
      <t>3</t>
    </r>
    <r>
      <rPr>
        <sz val="10"/>
        <color rgb="FF000000"/>
        <rFont val="宋体"/>
        <charset val="134"/>
      </rPr>
      <t>个</t>
    </r>
  </si>
  <si>
    <r>
      <rPr>
        <sz val="10"/>
        <rFont val="Times New Roman"/>
        <charset val="134"/>
      </rPr>
      <t>1</t>
    </r>
    <r>
      <rPr>
        <sz val="10"/>
        <rFont val="宋体"/>
        <charset val="134"/>
      </rPr>
      <t>个</t>
    </r>
  </si>
  <si>
    <t>学科整体实力较弱，能进入国际国内学术研究前沿的学科少，具有明显优势与特色的学科不多。下一步学校将实施分类和分层建设，优化学科布局；凝练学科特色，形成学科优势；汇聚高层次人才，激发内生动力。</t>
  </si>
  <si>
    <t>全国学科排名中进入西部前20%的学科数量</t>
  </si>
  <si>
    <r>
      <rPr>
        <sz val="10"/>
        <rFont val="Times New Roman"/>
        <charset val="134"/>
      </rPr>
      <t>2</t>
    </r>
    <r>
      <rPr>
        <sz val="10"/>
        <rFont val="宋体"/>
        <charset val="134"/>
      </rPr>
      <t>个</t>
    </r>
  </si>
  <si>
    <t>新增国（境）外访学交流的学生数量</t>
  </si>
  <si>
    <r>
      <rPr>
        <sz val="10"/>
        <color rgb="FF000000"/>
        <rFont val="Times New Roman"/>
        <charset val="134"/>
      </rPr>
      <t>135</t>
    </r>
    <r>
      <rPr>
        <sz val="10"/>
        <color rgb="FF000000"/>
        <rFont val="宋体"/>
        <charset val="134"/>
      </rPr>
      <t>人</t>
    </r>
  </si>
  <si>
    <r>
      <rPr>
        <sz val="10"/>
        <color theme="1"/>
        <rFont val="Times New Roman"/>
        <charset val="134"/>
      </rPr>
      <t>96</t>
    </r>
    <r>
      <rPr>
        <sz val="10"/>
        <color theme="1"/>
        <rFont val="宋体"/>
        <charset val="134"/>
      </rPr>
      <t>人</t>
    </r>
  </si>
  <si>
    <t>新增国家级科研奖励</t>
  </si>
  <si>
    <r>
      <rPr>
        <sz val="10"/>
        <color indexed="8"/>
        <rFont val="Times New Roman"/>
        <charset val="134"/>
      </rPr>
      <t>1</t>
    </r>
    <r>
      <rPr>
        <sz val="10"/>
        <color indexed="8"/>
        <rFont val="宋体"/>
        <charset val="134"/>
      </rPr>
      <t>项</t>
    </r>
  </si>
  <si>
    <r>
      <rPr>
        <sz val="10"/>
        <color theme="1"/>
        <rFont val="Times New Roman"/>
        <charset val="134"/>
      </rPr>
      <t>1</t>
    </r>
    <r>
      <rPr>
        <sz val="10"/>
        <color theme="1"/>
        <rFont val="宋体"/>
        <charset val="134"/>
      </rPr>
      <t>项</t>
    </r>
  </si>
  <si>
    <t>新增国家级课程思政示范课数量</t>
  </si>
  <si>
    <r>
      <rPr>
        <sz val="10"/>
        <color rgb="FF000000"/>
        <rFont val="Times New Roman"/>
        <charset val="134"/>
      </rPr>
      <t>2</t>
    </r>
    <r>
      <rPr>
        <sz val="10"/>
        <color rgb="FF000000"/>
        <rFont val="宋体"/>
        <charset val="134"/>
      </rPr>
      <t>个</t>
    </r>
  </si>
  <si>
    <t>2022年教育部没有启动国家级课程思政示范课的评选，下一步将组织申报单位充分挖掘和凝练建设成效，补齐短板和不足，进一步完善申报材料，为评选做好准备。</t>
  </si>
  <si>
    <t>新增具有1年以上境外访学经历的教师数量</t>
  </si>
  <si>
    <r>
      <rPr>
        <sz val="10"/>
        <color rgb="FF000000"/>
        <rFont val="Times New Roman"/>
        <charset val="134"/>
      </rPr>
      <t>50</t>
    </r>
    <r>
      <rPr>
        <sz val="10"/>
        <color rgb="FF000000"/>
        <rFont val="宋体"/>
        <charset val="134"/>
      </rPr>
      <t>人</t>
    </r>
  </si>
  <si>
    <r>
      <rPr>
        <sz val="10"/>
        <color theme="1"/>
        <rFont val="Times New Roman"/>
        <charset val="134"/>
      </rPr>
      <t>36</t>
    </r>
    <r>
      <rPr>
        <sz val="10"/>
        <color theme="1"/>
        <rFont val="宋体"/>
        <charset val="134"/>
      </rPr>
      <t>人</t>
    </r>
  </si>
  <si>
    <t>新增区级学科竞赛以上奖励数量</t>
  </si>
  <si>
    <r>
      <rPr>
        <sz val="10"/>
        <color indexed="8"/>
        <rFont val="Times New Roman"/>
        <charset val="134"/>
      </rPr>
      <t>150</t>
    </r>
    <r>
      <rPr>
        <sz val="10"/>
        <color indexed="8"/>
        <rFont val="宋体"/>
        <charset val="134"/>
      </rPr>
      <t>项</t>
    </r>
  </si>
  <si>
    <r>
      <rPr>
        <sz val="9"/>
        <color indexed="8"/>
        <rFont val="宋体"/>
        <charset val="134"/>
      </rPr>
      <t>220</t>
    </r>
    <r>
      <rPr>
        <sz val="10"/>
        <color theme="1"/>
        <rFont val="等线"/>
        <charset val="134"/>
      </rPr>
      <t>项</t>
    </r>
  </si>
  <si>
    <t>新增省部级以上人才人才工程项目数量</t>
  </si>
  <si>
    <r>
      <rPr>
        <sz val="10"/>
        <color rgb="FF000000"/>
        <rFont val="Times New Roman"/>
        <charset val="134"/>
      </rPr>
      <t>10</t>
    </r>
    <r>
      <rPr>
        <sz val="10"/>
        <color rgb="FF000000"/>
        <rFont val="宋体"/>
        <charset val="134"/>
      </rPr>
      <t>人</t>
    </r>
  </si>
  <si>
    <r>
      <rPr>
        <sz val="9"/>
        <color indexed="8"/>
        <rFont val="宋体"/>
        <charset val="134"/>
      </rPr>
      <t>17</t>
    </r>
    <r>
      <rPr>
        <sz val="10"/>
        <color theme="1"/>
        <rFont val="等线"/>
        <charset val="134"/>
      </rPr>
      <t>人</t>
    </r>
  </si>
  <si>
    <t>新增自治区级以上科技创新级教学团队数量</t>
  </si>
  <si>
    <r>
      <rPr>
        <sz val="10"/>
        <color rgb="FF000000"/>
        <rFont val="Times New Roman"/>
        <charset val="134"/>
      </rPr>
      <t>4</t>
    </r>
    <r>
      <rPr>
        <sz val="10"/>
        <color rgb="FF000000"/>
        <rFont val="宋体"/>
        <charset val="134"/>
      </rPr>
      <t>个</t>
    </r>
  </si>
  <si>
    <r>
      <rPr>
        <sz val="9"/>
        <color indexed="8"/>
        <rFont val="宋体"/>
        <charset val="134"/>
      </rPr>
      <t>4</t>
    </r>
    <r>
      <rPr>
        <sz val="10"/>
        <color theme="1"/>
        <rFont val="等线"/>
        <charset val="134"/>
      </rPr>
      <t>个</t>
    </r>
  </si>
  <si>
    <t>新增自治区级以上科研创新平台</t>
  </si>
  <si>
    <r>
      <rPr>
        <sz val="9"/>
        <color indexed="8"/>
        <rFont val="宋体"/>
        <charset val="134"/>
      </rPr>
      <t>4</t>
    </r>
    <r>
      <rPr>
        <sz val="10"/>
        <color theme="1"/>
        <rFont val="宋体"/>
        <charset val="134"/>
      </rPr>
      <t>个</t>
    </r>
  </si>
  <si>
    <t>新增自治区级以上科研获奖</t>
  </si>
  <si>
    <r>
      <rPr>
        <sz val="10"/>
        <color indexed="8"/>
        <rFont val="Times New Roman"/>
        <charset val="134"/>
      </rPr>
      <t>40</t>
    </r>
    <r>
      <rPr>
        <sz val="10"/>
        <color indexed="8"/>
        <rFont val="宋体"/>
        <charset val="134"/>
      </rPr>
      <t>项</t>
    </r>
  </si>
  <si>
    <r>
      <rPr>
        <sz val="9"/>
        <color indexed="8"/>
        <rFont val="宋体"/>
        <charset val="134"/>
      </rPr>
      <t>63</t>
    </r>
    <r>
      <rPr>
        <sz val="10"/>
        <color theme="1"/>
        <rFont val="宋体"/>
        <charset val="134"/>
      </rPr>
      <t>项</t>
    </r>
  </si>
  <si>
    <t>学校综合实力进入全国高校排名</t>
  </si>
  <si>
    <r>
      <rPr>
        <sz val="10"/>
        <color indexed="8"/>
        <rFont val="Times New Roman"/>
        <charset val="134"/>
      </rPr>
      <t>165</t>
    </r>
    <r>
      <rPr>
        <sz val="10"/>
        <color indexed="8"/>
        <rFont val="宋体"/>
        <charset val="134"/>
      </rPr>
      <t>名</t>
    </r>
  </si>
  <si>
    <r>
      <rPr>
        <sz val="10"/>
        <rFont val="Times New Roman"/>
        <charset val="134"/>
      </rPr>
      <t>149</t>
    </r>
    <r>
      <rPr>
        <sz val="10"/>
        <rFont val="宋体"/>
        <charset val="134"/>
      </rPr>
      <t>名</t>
    </r>
  </si>
  <si>
    <t>在学研究生规模</t>
  </si>
  <si>
    <r>
      <rPr>
        <sz val="10"/>
        <color indexed="8"/>
        <rFont val="Times New Roman"/>
        <charset val="134"/>
      </rPr>
      <t>6000-8000</t>
    </r>
    <r>
      <rPr>
        <sz val="10"/>
        <color indexed="8"/>
        <rFont val="宋体"/>
        <charset val="134"/>
      </rPr>
      <t>人</t>
    </r>
  </si>
  <si>
    <r>
      <rPr>
        <sz val="10"/>
        <color theme="1"/>
        <rFont val="Times New Roman"/>
        <charset val="134"/>
      </rPr>
      <t xml:space="preserve"> 6839</t>
    </r>
    <r>
      <rPr>
        <sz val="10"/>
        <color theme="1"/>
        <rFont val="等线"/>
        <charset val="134"/>
      </rPr>
      <t>人</t>
    </r>
  </si>
  <si>
    <t>长效管理机制健全性</t>
  </si>
  <si>
    <t>健全</t>
  </si>
  <si>
    <t>对教师职业发展的促进作用</t>
  </si>
  <si>
    <t>长期有效</t>
  </si>
  <si>
    <t>对学校发展能力的促进作用</t>
  </si>
  <si>
    <t>对在学学生成长发展的促进作用</t>
  </si>
  <si>
    <t>固定资产及配套设施完善性</t>
  </si>
  <si>
    <t>完善</t>
  </si>
  <si>
    <t>人力资源分配及跨部门协作合理性</t>
  </si>
  <si>
    <t>合理</t>
  </si>
  <si>
    <t>社会满意度</t>
  </si>
  <si>
    <r>
      <rPr>
        <sz val="10"/>
        <color indexed="8"/>
        <rFont val="Times New Roman"/>
        <charset val="134"/>
      </rPr>
      <t>95%</t>
    </r>
    <r>
      <rPr>
        <sz val="10"/>
        <color indexed="8"/>
        <rFont val="宋体"/>
        <charset val="134"/>
      </rPr>
      <t>以上</t>
    </r>
  </si>
  <si>
    <t>校友满意度</t>
  </si>
  <si>
    <t>农林师范生学费减免补助-宁夏大学</t>
  </si>
  <si>
    <t>非体育类农林师范专业补助学生数</t>
  </si>
  <si>
    <t>5000人</t>
  </si>
  <si>
    <t>每年勤工助学学生人数</t>
  </si>
  <si>
    <t>379人</t>
  </si>
  <si>
    <t>普通本科生奖学金发放人数</t>
  </si>
  <si>
    <t>6000人</t>
  </si>
  <si>
    <t>体育类师范生专业补助项目</t>
  </si>
  <si>
    <t>预科生专业补助学生人数</t>
  </si>
  <si>
    <t>1095人</t>
  </si>
  <si>
    <t>农林师范类学生学费减免率</t>
  </si>
  <si>
    <t>奖补资金按时拨付率</t>
  </si>
  <si>
    <t>95%</t>
  </si>
  <si>
    <t>2021年项目结转金额</t>
  </si>
  <si>
    <t>1464716.2</t>
  </si>
  <si>
    <t>本科生奖学金</t>
  </si>
  <si>
    <t>450万</t>
  </si>
  <si>
    <t>非体育类农林师范专业补助支出</t>
  </si>
  <si>
    <t>勤工助学金</t>
  </si>
  <si>
    <t>227.4万元</t>
  </si>
  <si>
    <t>体育类师范生专业补助支出</t>
  </si>
  <si>
    <t>13.1955万元</t>
  </si>
  <si>
    <t>预科生专业补助</t>
  </si>
  <si>
    <t>40.6245万元</t>
  </si>
  <si>
    <t>每年为地方培养农林师范类人才</t>
  </si>
  <si>
    <t>持续增加农林专业学生录取率，为社会培养相关专业人才</t>
  </si>
  <si>
    <t>逐年增加</t>
  </si>
  <si>
    <t>学生满意度</t>
  </si>
  <si>
    <t>大于等于90%</t>
  </si>
  <si>
    <t>宁夏大学学校军事技能训练项目</t>
  </si>
  <si>
    <t>实施单位：</t>
  </si>
  <si>
    <t>根据宁夏回族自治区人民政府 中国人民解放军宁夏军区 《宁夏回族自治区学生，推进宁夏大学军事课程建设，将学生军训纳入学校课程建设整体规划，根据文件规定结合学生情况和实际教学安排设立相关教学内容，平衡军事理论教学和军事技能实践训练要求，确保军训工作推进符合国家战略发展要求，做好国防后备力量建设储备工作，严格依法按纲施训，推动学生军训工作持续深入发展。每年组织新入学学生参加军事训练，训练时间不少于14天。保证入学新生完成军事课教学任务，使学生掌握基本的军事技能，增强国防观念。</t>
  </si>
  <si>
    <t>完成</t>
  </si>
  <si>
    <t xml:space="preserve"> 举行2022年度新生入学军训科目汇报演出</t>
  </si>
  <si>
    <t>1次</t>
  </si>
  <si>
    <t>军事骨干教师培训</t>
  </si>
  <si>
    <t>完成2022年度新生入学军训共同科目训练课程派遣官兵人数</t>
  </si>
  <si>
    <t>86名</t>
  </si>
  <si>
    <t>完成2022年新生军训野营拉练项目</t>
  </si>
  <si>
    <t>培训合格率</t>
  </si>
  <si>
    <t>军训完成时间</t>
  </si>
  <si>
    <t>2022年10月</t>
  </si>
  <si>
    <t xml:space="preserve"> 共同科目派遣官兵住校伙食补助</t>
  </si>
  <si>
    <t>12.6万元</t>
  </si>
  <si>
    <t>19.8万元</t>
  </si>
  <si>
    <t>军训科目汇报表演费用支出</t>
  </si>
  <si>
    <t>2万元</t>
  </si>
  <si>
    <t>新生军训野营拉练车辆费用支出</t>
  </si>
  <si>
    <t>2.62万元</t>
  </si>
  <si>
    <t>通过本项目实施，不断加强我区学校军训教师能力素质培养，提高学生国防观念和军事素养提升。</t>
  </si>
  <si>
    <t>提升形成人人关心国防，参与国防的格局体现终身教育理念。</t>
  </si>
  <si>
    <t xml:space="preserve">学校及师生满意度		</t>
  </si>
  <si>
    <t xml:space="preserve"> 国际交流与合作项目</t>
  </si>
  <si>
    <t>1、来华留学项目：资助来华留学生54人。2、外国文教专家和教师聘请项目：聘请20名外教。3、学生访学项目：选派50名优秀本科生研究生赴国外联合培养。</t>
  </si>
  <si>
    <t xml:space="preserve"> 指标1：外国文教专家和教师聘请项目</t>
  </si>
  <si>
    <t>聘请10名外教，资助55万。</t>
  </si>
  <si>
    <t>全年实际聘请12名外教，发放外教工资共计40.3万元。</t>
  </si>
  <si>
    <t>年初预算时，该经费主要用于支付我校外籍教师薪酬、往返旅费、办理居留许可及体检等相关费用。2022年度，由于新冠肺炎疫情影响，根据我国防疫相关规定，我校大多数外籍教师不能入境，无法产生往返旅费和办理居留许可等费用。</t>
  </si>
  <si>
    <t xml:space="preserve"> 指标2：学生访学项目</t>
  </si>
  <si>
    <t>选派135名优秀本科生研究生赴外国联合培养，资助30万元。</t>
  </si>
  <si>
    <t>2022年度，受新冠疫情影响，未派送学生赴国境外开展访学</t>
  </si>
  <si>
    <t>2022年度，受新冠疫情影响，未派送学生赴国境外开展访学。</t>
  </si>
  <si>
    <t>按照国家相关规定聘请外籍教师，按照项目管理办法实施项目监管，确保项目高质量实施。</t>
  </si>
  <si>
    <t>所有均按照国家外专局和教育部相关规定聘请外籍教师。</t>
  </si>
  <si>
    <t>项目按期完成率</t>
  </si>
  <si>
    <t>当年完成本年度各类项目指标，到2022年完成全部指标。</t>
  </si>
  <si>
    <t>外籍教师聘请项目正常执行，学生赴国境外访学项目受疫情影响未开展</t>
  </si>
  <si>
    <t>控制项目成本</t>
  </si>
  <si>
    <t>按照自治区社会经济发展及人才培养需求控制项目成本。</t>
  </si>
  <si>
    <t>所有项目均按照自治区社会经济发展及人才培养需求控制项目成本。</t>
  </si>
  <si>
    <t>促进宁夏经济发展，提供人才支撑</t>
  </si>
  <si>
    <t>通过教育国际交流与合作项目的实施，促进高等教育和职业教育国际化发展，促进我区国际人文交流，培养学科带头人和骨干教师，培养经济社会发展急需的高层次创新人才，为“开放宁夏”建设提供人才支撑。</t>
  </si>
  <si>
    <t>教育对外开放水平及海外影响力</t>
  </si>
  <si>
    <t>我区与“一带一路“沿线国家教育的国际合作与交流进一步加深，教育对外开放水平得到提升，覆盖面进一步扩大，海外影响力得到提升。</t>
  </si>
  <si>
    <t xml:space="preserve"> </t>
  </si>
  <si>
    <t xml:space="preserve">教育对外开放水平 </t>
  </si>
  <si>
    <t>通过教育国际交流与合作项目的实施，我区教育对外开放水平将进一步加大，我区高等教育和职业教育国际化水平有效提升，促进我区教育国际人文交流，提升整体师资水平，为培养经济社会发展急需的高层次创新人才，为“开放宁夏”建设提供人才支撑。</t>
  </si>
  <si>
    <t>师生满意率</t>
  </si>
  <si>
    <t>参与项目师生满意率达到90%以上</t>
  </si>
  <si>
    <t>参与项目外籍教师满意率达到95%</t>
  </si>
  <si>
    <t>美育质量提升工程专项--宁夏大学</t>
  </si>
  <si>
    <t>根据《自治区党委办公厅 人民政府办公厅印发关于全面加强和改进学新时代学校体育工作的实施意见》《关于全面加强和改进新时代学校美育工作的实施意见的通知》（宁党办〔2021〕36号）要求，用于高校美育侵润行动和高雅艺术进校园活动，切实提高全体学生审美素养，推动学校美育发展。</t>
  </si>
  <si>
    <t>推动高雅艺术项目</t>
  </si>
  <si>
    <t>2个</t>
  </si>
  <si>
    <t>项目执行期</t>
  </si>
  <si>
    <t>2020年12月底完成</t>
  </si>
  <si>
    <t>2021年项目资金结转</t>
  </si>
  <si>
    <t>10万</t>
  </si>
  <si>
    <t>高校美育侵润行动</t>
  </si>
  <si>
    <t>20万</t>
  </si>
  <si>
    <t>高雅艺术进校园活动</t>
  </si>
  <si>
    <t>推动高校高雅艺术发展</t>
  </si>
  <si>
    <t>推动高雅艺术影响力</t>
  </si>
  <si>
    <t>静原鸡种质资源保护、挖掘及生态养殖(关键技术攻关项目和重大科技推广项目)</t>
  </si>
  <si>
    <t>1、完成2022年度约5000余名新生的军事技能训练工作</t>
  </si>
  <si>
    <t xml:space="preserve"> 制定静原鸡保种方案</t>
  </si>
  <si>
    <t>1</t>
  </si>
  <si>
    <t xml:space="preserve"> 地方鸡种优良性状基因挖掘、应用，养殖水平</t>
  </si>
  <si>
    <t>提高</t>
  </si>
  <si>
    <t>项目实施、支付完成进度</t>
  </si>
  <si>
    <t>12月30日前</t>
  </si>
  <si>
    <t>静原鸡保种技术的研究、 静原鸡营养需要研究及标准的制定、影响静原鸡肉质相关基因的筛选</t>
  </si>
  <si>
    <t>30万</t>
  </si>
  <si>
    <t>通过生态养殖技术和分子生物技术的应用，使农民经济效益明显 提高。</t>
  </si>
  <si>
    <t>提高农民饲养管理技术水平与养殖积极性，改变农民的养殖观念，倡导科学养殖。。</t>
  </si>
  <si>
    <t>绿色、健康养殖，对生态环境的良性循环起到了促进作用。为绿色农业、生态农业的发展创造了良好的环境。</t>
  </si>
  <si>
    <t>逐步完善</t>
  </si>
  <si>
    <t>带动农业增效、农民增收和提升农民素质。</t>
  </si>
  <si>
    <t>参加评价学员满意度。</t>
  </si>
  <si>
    <t>纪检组执纪监督经费--宁夏大学</t>
  </si>
  <si>
    <t>用于教育教学资产日常运行保障支出，以及资产的更新改造、维修、维护和日常损耗等支出，提高国有资产的使用效率。</t>
  </si>
  <si>
    <t>纪检监察干部业务培训</t>
  </si>
  <si>
    <t>因疫情影响未能实施</t>
  </si>
  <si>
    <t>区外调查取证</t>
  </si>
  <si>
    <t>审查，调查问题线索，信访案件</t>
  </si>
  <si>
    <t>提高侦查办案，协查办案效率</t>
  </si>
  <si>
    <t>大于90%</t>
  </si>
  <si>
    <t>经费支付时间</t>
  </si>
  <si>
    <t>2022年12月</t>
  </si>
  <si>
    <t>落实纪检监察体制改革</t>
  </si>
  <si>
    <t>确保纪检工作的顺利进行</t>
  </si>
  <si>
    <t>纪检工作人员满意度</t>
  </si>
  <si>
    <t>国培区培及乡村教师支持计划</t>
  </si>
  <si>
    <t>高等学校师资培训中心</t>
  </si>
  <si>
    <t>开展教师资格岗前培训及考试认定工作</t>
  </si>
  <si>
    <t>2022年度教师资格岗前培训培训人数1172人；组织完成全区高校教师教育教学基本素质与能力测试（笔试），测试人数579人次；组织完成全区高校教师教育教学基本素质与能力测试（面试），测试人数788人；完成全区高校教师资格认定工作，认定教师987人</t>
  </si>
  <si>
    <t xml:space="preserve"> 指标1：支持国培及乡村教师项目</t>
  </si>
  <si>
    <t>95%以上</t>
  </si>
  <si>
    <t>96%以上</t>
  </si>
  <si>
    <t xml:space="preserve"> 指标1：项目启动时间</t>
  </si>
  <si>
    <t xml:space="preserve"> 指标2：项目完成时间</t>
  </si>
  <si>
    <t xml:space="preserve"> 指标1：2021年项目结转</t>
  </si>
  <si>
    <t xml:space="preserve"> 指标2：国培区培及乡村教师支持计划</t>
  </si>
  <si>
    <t xml:space="preserve"> 指标1：提高教师整体素质</t>
  </si>
  <si>
    <t xml:space="preserve"> 指标1：持续提高教师培训质量</t>
  </si>
  <si>
    <t xml:space="preserve"> 指标1：培训教师满意度</t>
  </si>
  <si>
    <t>国家级创新创业学院建设项目</t>
  </si>
  <si>
    <t>创新创业学院</t>
  </si>
  <si>
    <t>全面发挥现有场地、空间、人才、智库、成果等资源集约配置优势，重点围绕创新创业教育教学改革、课程教材建设、师资培训等工作，通过校内校外资源联动、师生彼此相互赋能的机制体制改革创新，切实提升创新创业教育、科技成果转化、决策咨询服务的协同育人效能，有效释放“引领示范、协同培育、梯度孵化”的内在协同效应，努力构建“选种—精心育苗—多元孵化—加速成长”的全链条、立体式、多层次双创人才培育体系，力争建设西部领先的国家级创新创业学院。</t>
  </si>
  <si>
    <t>我校自获批国家级创新创业学院以来，全面发挥现有场地、空间、人才、智库、成果等资源集约配置优势，重点开展创新创业教育教学改革、课程教材建设、师资培训等工作，推动国家级创新创业学院内涵式建设。</t>
  </si>
  <si>
    <t xml:space="preserve"> 指标1：创新创业教学改革课题立项数量</t>
  </si>
  <si>
    <t>10 项</t>
  </si>
  <si>
    <t>16项</t>
  </si>
  <si>
    <t xml:space="preserve"> 指标2：创新创业师资培训人数</t>
  </si>
  <si>
    <t>≥100人次</t>
  </si>
  <si>
    <t>1200人次</t>
  </si>
  <si>
    <t xml:space="preserve"> 指标3：高质量创新创业教材立项数量</t>
  </si>
  <si>
    <t>1本</t>
  </si>
  <si>
    <t>3本</t>
  </si>
  <si>
    <t xml:space="preserve"> 指标4：高质量创新创业课程建设数量</t>
  </si>
  <si>
    <t>2门</t>
  </si>
  <si>
    <t>4门</t>
  </si>
  <si>
    <t xml:space="preserve"> 指标5：新建创新创业课程选课学生人数</t>
  </si>
  <si>
    <t>≥1000人次</t>
  </si>
  <si>
    <t>73865人次</t>
  </si>
  <si>
    <t xml:space="preserve"> 指标1：双创学院建设计划任务完成进度</t>
  </si>
  <si>
    <t>按照任务书完成</t>
  </si>
  <si>
    <t xml:space="preserve"> 指标1：创新创业教学改革课题研究</t>
  </si>
  <si>
    <t>20万元</t>
  </si>
  <si>
    <t>19.3万元</t>
  </si>
  <si>
    <t>由于疫情原因，部分项目计划的线下调查研究工作改为线上进行，节省了研究开支。</t>
  </si>
  <si>
    <t xml:space="preserve"> 指标2：建设高质量创新创业课程</t>
  </si>
  <si>
    <t>14万元</t>
  </si>
  <si>
    <t xml:space="preserve"> 指标3：开发高质量创新创业教材</t>
  </si>
  <si>
    <t>6万元</t>
  </si>
  <si>
    <t>0元</t>
  </si>
  <si>
    <t>2023年度报销出版教材相关费用</t>
  </si>
  <si>
    <t xml:space="preserve"> 指标4：培训创新创业师资</t>
  </si>
  <si>
    <t>10万元</t>
  </si>
  <si>
    <t>由于疫情原因暂未举办线下师资培训，计划2023年度举办</t>
  </si>
  <si>
    <t xml:space="preserve"> 指标1：服务区内其他高校数量</t>
  </si>
  <si>
    <t>≥5所</t>
  </si>
  <si>
    <t>8所</t>
  </si>
  <si>
    <t xml:space="preserve"> 指标1：服务地方经济发展</t>
  </si>
  <si>
    <t>有所提高</t>
  </si>
  <si>
    <t xml:space="preserve"> 指标1：学生满意度</t>
  </si>
  <si>
    <t>≥95%</t>
  </si>
  <si>
    <t>国家级创新创业教育基地建设</t>
  </si>
  <si>
    <t>31-部门项目</t>
  </si>
  <si>
    <t>全面发挥国家大学科技园现有场地、空间、人才、智库、成果等资源集约配置优势，重点围绕“12334+N”（即“一园”（国家大学科技园）、“两品牌”（国家级大学科技园、国家级创新创业教育实践基地）、“三校区”（怀远校区、文萃校区、金凤校区）、“三特色街区”（葡萄酒主题创业街区、数字经济主题创业街区、文旅文创（一县一品）主题创业街区）、“四分园区”（河元分园、阅海湾分园、万豪分园、梦驼铃分园）、N个基地。）战略布局，“以培养具备创意思维、创新精神和创业能力的时代创客（Maker）”为愿景、秉承“敢想会干能担当，创新创业创未来”的价值观，充分发挥学校创新创业教育实践基地基础研究深厚、学科交叉融合和高层次科技人才聚集的优势，打造全体系创新创业人才培养服务链。通过创新创业训练、创新创业活动、创新创业项目孵化，切实提升创新创业教育实践、科技企业孵化、科技成果转化、决策咨询服务的协同育人效能，全面落实宁夏大学“5+N”（5个地级市、N个县区、企事业单位全面合作）政产学研用服务体系的建设，逐步形成“一园多地、辐射宁夏”的战略布局，力争建设西部一流国家级创新创业教育实践基地。</t>
  </si>
  <si>
    <r>
      <rPr>
        <b/>
        <sz val="8"/>
        <rFont val="宋体"/>
        <charset val="134"/>
      </rPr>
      <t>1、创新创业活动：</t>
    </r>
    <r>
      <rPr>
        <sz val="8"/>
        <rFont val="宋体"/>
        <charset val="134"/>
      </rPr>
      <t xml:space="preserve">承办宁夏“互联网+”大学生创新创业大赛，先后组织6场校级规模大赛系列培训，30余场专题培训及训练营，累计43062人次参加，大赛全程邀请到国赛评委26名。
</t>
    </r>
    <r>
      <rPr>
        <b/>
        <sz val="8"/>
        <rFont val="宋体"/>
        <charset val="134"/>
      </rPr>
      <t>2、科技孵化：</t>
    </r>
    <r>
      <rPr>
        <sz val="8"/>
        <rFont val="宋体"/>
        <charset val="134"/>
      </rPr>
      <t xml:space="preserve">入孵科创企业55家，师生企业34家；
</t>
    </r>
    <r>
      <rPr>
        <b/>
        <sz val="8"/>
        <rFont val="宋体"/>
        <charset val="134"/>
      </rPr>
      <t>3、科技成果转化：</t>
    </r>
    <r>
      <rPr>
        <sz val="8"/>
        <rFont val="宋体"/>
        <charset val="134"/>
      </rPr>
      <t xml:space="preserve">在孵企业发明专利数30件，实用新型46个，有效知识产权数59件，成果转；化10项。
</t>
    </r>
    <r>
      <rPr>
        <b/>
        <sz val="8"/>
        <rFont val="宋体"/>
        <charset val="134"/>
      </rPr>
      <t>4、园区服务：</t>
    </r>
    <r>
      <rPr>
        <sz val="8"/>
        <rFont val="宋体"/>
        <charset val="134"/>
      </rPr>
      <t xml:space="preserve">提供创业辅导服务、技术创新服务、信息交流服务、成果转化服务、投融资服务、人力资源服务等8大配套支持服务
</t>
    </r>
    <r>
      <rPr>
        <b/>
        <sz val="8"/>
        <rFont val="宋体"/>
        <charset val="134"/>
      </rPr>
      <t>5、基地建设</t>
    </r>
    <r>
      <rPr>
        <sz val="8"/>
        <rFont val="宋体"/>
        <charset val="134"/>
      </rPr>
      <t>：整合院级、校内、校外三级实践基地，创新打造“时代创客”教育实践基地系列品牌，已建成6家校内实践基地，7家校外实践基地，14家院级实践基地</t>
    </r>
  </si>
  <si>
    <t>创新创业教育实践基地创新创业训练计划项目建设数量</t>
  </si>
  <si>
    <t>≥5项</t>
  </si>
  <si>
    <t>创新创业教育实践基地“青年红色筑梦之旅”团队数量</t>
  </si>
  <si>
    <t>≥5个</t>
  </si>
  <si>
    <t>确定园区轻资产运营模式，组建团队，实现园区的初步招商运营；</t>
  </si>
  <si>
    <t>1、成立法人公司负责园区运营；
2、确定孵化场地10000平米以；
3、组建团队；
4、完成招商企业50家；</t>
  </si>
  <si>
    <t>已成立大学科技园公司；
孵化场地由学校定向租赁使用；
组建专业化的管理团队；
招商入孵企业55家.</t>
  </si>
  <si>
    <t>创新创业教育实践基地基础设施改造提升建设</t>
  </si>
  <si>
    <t>创新创业教育实践带动就业岗位项目建设</t>
  </si>
  <si>
    <t>重点培育“青年红色筑梦之旅”团队建设</t>
  </si>
  <si>
    <t>重点培育创新创业训练计划项目建设</t>
  </si>
  <si>
    <t>创新创业教育实践基地带动就业岗位总数</t>
  </si>
  <si>
    <t>≥10个</t>
  </si>
  <si>
    <t>引进本科生、研究生26名进入在孵企业工作</t>
  </si>
  <si>
    <t>服务区内其他高校数量</t>
  </si>
  <si>
    <t>服务地方经济发展</t>
  </si>
  <si>
    <t>覆盖全区、涵盖多产业的科技型企业创业孵化服务综合体，带动经济发展。</t>
  </si>
  <si>
    <t>目前园区企业经济产值已达2500万元</t>
  </si>
  <si>
    <t>处于园区的初步建设阶段</t>
  </si>
  <si>
    <t>≥&lt;br&gt;95%</t>
  </si>
  <si>
    <t>满意度98%</t>
  </si>
  <si>
    <t>固定资产维修维护-宁夏大学</t>
  </si>
  <si>
    <t>各校区学生公寓改造维修</t>
  </si>
  <si>
    <t>20栋楼</t>
  </si>
  <si>
    <t>固定资产日常维护项目</t>
  </si>
  <si>
    <t>水电暖设施改造更新维修</t>
  </si>
  <si>
    <t>2个校区</t>
  </si>
  <si>
    <t>小型维修维护</t>
  </si>
  <si>
    <t>50个</t>
  </si>
  <si>
    <t>校园美化项目</t>
  </si>
  <si>
    <t>固定资产合格验收率</t>
  </si>
  <si>
    <t>维修按期完成率</t>
  </si>
  <si>
    <t>项目开始时间</t>
  </si>
  <si>
    <t>2022年3月</t>
  </si>
  <si>
    <t>各校区学生公寓改造维修支出</t>
  </si>
  <si>
    <t>2000万</t>
  </si>
  <si>
    <t>国有固定资产日常维护支出</t>
  </si>
  <si>
    <t>813万</t>
  </si>
  <si>
    <t>200万元</t>
  </si>
  <si>
    <t>水电暖设施改造更新维修支出</t>
  </si>
  <si>
    <t>500万元</t>
  </si>
  <si>
    <t>小型维修维护支出</t>
  </si>
  <si>
    <t>1000万</t>
  </si>
  <si>
    <t>校园美化支出</t>
  </si>
  <si>
    <t>确保设备良好运行，增大设备对外开放力度</t>
  </si>
  <si>
    <t>保证固定资产使用效率为学校教学提供基础保障</t>
  </si>
  <si>
    <t>固定资产使用人、承租人满意度</t>
  </si>
  <si>
    <t>共建新闻学院项目--宁夏大学</t>
  </si>
  <si>
    <t>目标1：1、实施人才培养质量提升工程，引进人才2名；
目标2：举办马克思主义新闻观培训活动10次；
目标3：开展全国性学术会议及论坛4期；
目标4：获批国家社科基金2项；
目标5：完成家具、专业设备等采购项目；
目标6：成立《贺兰山传媒研究》集刊编辑部；
目标7：本年度大学生创新创业项目获批16项；
目标8：获批自治区高等教育教学改革项目2项.</t>
  </si>
  <si>
    <t>全部达成预期指标</t>
  </si>
  <si>
    <t xml:space="preserve"> 指标1：实施人才培养质量提升工程</t>
  </si>
  <si>
    <t>2人</t>
  </si>
  <si>
    <t>指标2：举办马克思主义新闻观培训</t>
  </si>
  <si>
    <t xml:space="preserve"> 指标3：开展全国性学术会议及论坛</t>
  </si>
  <si>
    <t>3期</t>
  </si>
  <si>
    <t>4期</t>
  </si>
  <si>
    <t>指标4：获批国家社科基金2项</t>
  </si>
  <si>
    <t>指标5：成立《贺兰山传媒研究》集刊编辑部</t>
  </si>
  <si>
    <t>1部</t>
  </si>
  <si>
    <t>指标6：:大学生创新创业项目</t>
  </si>
  <si>
    <t>指标7：获批自治区高等教育教学改革项目</t>
  </si>
  <si>
    <t>指标1：设备验收合格率</t>
  </si>
  <si>
    <t>指标2：社会服务能力提升</t>
  </si>
  <si>
    <t>指标3：人才培养质量提升</t>
  </si>
  <si>
    <t>指标4：学术活跃程度</t>
  </si>
  <si>
    <r>
      <rPr>
        <sz val="9"/>
        <rFont val="宋体"/>
        <charset val="134"/>
      </rPr>
      <t>指标</t>
    </r>
    <r>
      <rPr>
        <sz val="9"/>
        <rFont val="Times New Roman"/>
        <charset val="134"/>
      </rPr>
      <t>1</t>
    </r>
    <r>
      <rPr>
        <sz val="9"/>
        <rFont val="宋体"/>
        <charset val="134"/>
      </rPr>
      <t>：计划执行率</t>
    </r>
  </si>
  <si>
    <r>
      <rPr>
        <sz val="6"/>
        <rFont val="宋体"/>
        <charset val="134"/>
      </rPr>
      <t>达到</t>
    </r>
    <r>
      <rPr>
        <sz val="6"/>
        <rFont val="Times New Roman"/>
        <charset val="134"/>
      </rPr>
      <t>90%</t>
    </r>
    <r>
      <rPr>
        <sz val="6"/>
        <rFont val="宋体"/>
        <charset val="134"/>
      </rPr>
      <t>以上</t>
    </r>
  </si>
  <si>
    <t xml:space="preserve"> 指标1：建设任务完成时限</t>
  </si>
  <si>
    <t>指标1：固定资产年均增长率</t>
  </si>
  <si>
    <t>指标1：学生年终就业率</t>
  </si>
  <si>
    <t>指标2：新生报到率</t>
  </si>
  <si>
    <r>
      <rPr>
        <sz val="6"/>
        <rFont val="宋体"/>
        <charset val="134"/>
      </rPr>
      <t>达到</t>
    </r>
    <r>
      <rPr>
        <sz val="6"/>
        <rFont val="Times New Roman"/>
        <charset val="134"/>
      </rPr>
      <t>98%</t>
    </r>
    <r>
      <rPr>
        <sz val="6"/>
        <rFont val="宋体"/>
        <charset val="134"/>
      </rPr>
      <t>以上</t>
    </r>
  </si>
  <si>
    <t>指标1：对在学学生成长发展的促进作用</t>
  </si>
  <si>
    <t>指标2：对教师职业发展的促进作用</t>
  </si>
  <si>
    <t>指标3：对学校发展能力的促进作用</t>
  </si>
  <si>
    <t>附件</t>
  </si>
  <si>
    <t>各级各类资助</t>
  </si>
  <si>
    <t>党委学生工作部</t>
  </si>
  <si>
    <t>学生资助管理中心</t>
  </si>
  <si>
    <t>本科生国家助学金、国家励志奖学金按照自治区教育厅下发名额数发放；研究生国家助学金、资助基层就业和服兵役学生按照实际符合条件学生按时足额发放</t>
  </si>
  <si>
    <t>本科生国家助学金、国家励志奖学金、临时困难补贴按照自治区教育厅下发名额数100%发放；研究生国家助学金、基层就业和服兵役学生按照实际符合条件学生100%按时足额发放</t>
  </si>
  <si>
    <t xml:space="preserve">产
出
指
标
</t>
  </si>
  <si>
    <t>本科生国家励志奖学金</t>
  </si>
  <si>
    <t>370万元</t>
  </si>
  <si>
    <t>本科国家助学金</t>
  </si>
  <si>
    <t>1682.175万元</t>
  </si>
  <si>
    <t>在校学生价格临时补贴（9月、10月）</t>
  </si>
  <si>
    <t>19.95万元</t>
  </si>
  <si>
    <t>资助基层就业和服兵役学生</t>
  </si>
  <si>
    <t>459.55万元</t>
  </si>
  <si>
    <t>256.8154万元</t>
  </si>
  <si>
    <t>根据实际符合条件的学生办理资助业务</t>
  </si>
  <si>
    <t>研究生国家助学金</t>
  </si>
  <si>
    <t>3424.2万元</t>
  </si>
  <si>
    <t>3195.304万元</t>
  </si>
  <si>
    <t>根据实际符合条件的学生发放资金。</t>
  </si>
  <si>
    <t>贫困学生受助面</t>
  </si>
  <si>
    <t>12月31日前</t>
  </si>
  <si>
    <t xml:space="preserve">效
益
指
标
</t>
  </si>
  <si>
    <t xml:space="preserve"> 贫困学生失学率</t>
  </si>
  <si>
    <t>资助建档立卡贫困子女全程全部接受资助比例达到100%，教育公平程度不断提升。</t>
  </si>
  <si>
    <t>项目持续发挥作用的期限</t>
  </si>
  <si>
    <t>各级各类资助政策发挥作用时间三年以上</t>
  </si>
  <si>
    <t>发挥作用明显</t>
  </si>
  <si>
    <t>满意度指标</t>
  </si>
  <si>
    <t>受助学生满意度</t>
  </si>
  <si>
    <t>家长学生抽样调查满意度达到100%</t>
  </si>
  <si>
    <t>高等教育质量提升工程-宁夏大学</t>
  </si>
  <si>
    <t>根据中央和自治区关于高等教育改革发展的要求，支持一流学科建设经费、高水平本科教育质量提升工程、研究生教育质量提升工程、创新创业教育质量提升工程、科研创新水平提升工程、教师队伍能力提升工程、对外合作交流项目等。</t>
  </si>
  <si>
    <t>出版著作数量</t>
  </si>
  <si>
    <r>
      <rPr>
        <sz val="10"/>
        <color indexed="8"/>
        <rFont val="Times New Roman"/>
        <charset val="134"/>
      </rPr>
      <t>40</t>
    </r>
    <r>
      <rPr>
        <sz val="10"/>
        <color indexed="8"/>
        <rFont val="宋体"/>
        <charset val="134"/>
      </rPr>
      <t>部</t>
    </r>
  </si>
  <si>
    <r>
      <rPr>
        <sz val="10"/>
        <rFont val="Times New Roman"/>
        <charset val="134"/>
      </rPr>
      <t>60</t>
    </r>
    <r>
      <rPr>
        <sz val="10"/>
        <rFont val="宋体"/>
        <charset val="134"/>
      </rPr>
      <t>部</t>
    </r>
  </si>
  <si>
    <r>
      <rPr>
        <sz val="10"/>
        <color indexed="8"/>
        <rFont val="Times New Roman"/>
        <charset val="134"/>
      </rPr>
      <t>350</t>
    </r>
    <r>
      <rPr>
        <sz val="10"/>
        <color indexed="8"/>
        <rFont val="宋体"/>
        <charset val="134"/>
      </rPr>
      <t>篇</t>
    </r>
  </si>
  <si>
    <r>
      <rPr>
        <sz val="10"/>
        <rFont val="Times New Roman"/>
        <charset val="134"/>
      </rPr>
      <t>780</t>
    </r>
    <r>
      <rPr>
        <sz val="10"/>
        <rFont val="宋体"/>
        <charset val="134"/>
      </rPr>
      <t>篇</t>
    </r>
  </si>
  <si>
    <t>国际化经历本科生占比</t>
  </si>
  <si>
    <t>国际化经历研究生占比</t>
  </si>
  <si>
    <t>6%</t>
  </si>
  <si>
    <t>国际科研合作项目数量</t>
  </si>
  <si>
    <r>
      <rPr>
        <sz val="10"/>
        <color rgb="FF000000"/>
        <rFont val="Times New Roman"/>
        <charset val="134"/>
      </rPr>
      <t>12</t>
    </r>
    <r>
      <rPr>
        <sz val="10"/>
        <color rgb="FF000000"/>
        <rFont val="宋体"/>
        <charset val="134"/>
      </rPr>
      <t>项</t>
    </r>
  </si>
  <si>
    <r>
      <rPr>
        <sz val="10"/>
        <rFont val="Times New Roman"/>
        <charset val="134"/>
      </rPr>
      <t>3</t>
    </r>
    <r>
      <rPr>
        <sz val="10"/>
        <rFont val="宋体"/>
        <charset val="134"/>
      </rPr>
      <t>项</t>
    </r>
  </si>
  <si>
    <t>科研创新能力较差，和国内外高校和科研院所共同合作研究重大科研项目的参与度低。下一步将依托“宁东煤炭高效利用与绿色化工学科创新引智基地”，集聚中外多名专家学者组成科研团队，加强与国内外高校的科研合作，在国际科研合作项目上取得突破。</t>
  </si>
  <si>
    <t>建设国内一流学科（A类）数量</t>
  </si>
  <si>
    <r>
      <rPr>
        <sz val="10"/>
        <color indexed="8"/>
        <rFont val="Times New Roman"/>
        <charset val="134"/>
      </rPr>
      <t>5</t>
    </r>
    <r>
      <rPr>
        <sz val="10"/>
        <color indexed="8"/>
        <rFont val="宋体"/>
        <charset val="134"/>
      </rPr>
      <t>个</t>
    </r>
  </si>
  <si>
    <t>建设西部一流学科（B类）数量</t>
  </si>
  <si>
    <r>
      <rPr>
        <sz val="10"/>
        <color indexed="8"/>
        <rFont val="Times New Roman"/>
        <charset val="134"/>
      </rPr>
      <t>6</t>
    </r>
    <r>
      <rPr>
        <sz val="10"/>
        <color indexed="8"/>
        <rFont val="宋体"/>
        <charset val="134"/>
      </rPr>
      <t>个</t>
    </r>
  </si>
  <si>
    <t>建设自治区重点培育学科数量</t>
  </si>
  <si>
    <t>具有国际化经历教师占比</t>
  </si>
  <si>
    <t>35%</t>
  </si>
  <si>
    <t>课程思政课在各学科的覆盖率</t>
  </si>
  <si>
    <t>聘任“贺兰山学者”人数</t>
  </si>
  <si>
    <r>
      <rPr>
        <sz val="10"/>
        <color indexed="8"/>
        <rFont val="Times New Roman"/>
        <charset val="134"/>
      </rPr>
      <t>27</t>
    </r>
    <r>
      <rPr>
        <sz val="10"/>
        <color indexed="8"/>
        <rFont val="宋体"/>
        <charset val="134"/>
      </rPr>
      <t>人</t>
    </r>
  </si>
  <si>
    <r>
      <rPr>
        <sz val="10"/>
        <rFont val="Times New Roman"/>
        <charset val="134"/>
      </rPr>
      <t>31</t>
    </r>
    <r>
      <rPr>
        <sz val="10"/>
        <rFont val="宋体"/>
        <charset val="134"/>
      </rPr>
      <t>人</t>
    </r>
  </si>
  <si>
    <t>授权发明专利数量</t>
  </si>
  <si>
    <r>
      <rPr>
        <sz val="10"/>
        <color indexed="8"/>
        <rFont val="Times New Roman"/>
        <charset val="134"/>
      </rPr>
      <t>20</t>
    </r>
    <r>
      <rPr>
        <sz val="10"/>
        <color indexed="8"/>
        <rFont val="宋体"/>
        <charset val="134"/>
      </rPr>
      <t>项</t>
    </r>
  </si>
  <si>
    <r>
      <rPr>
        <sz val="10"/>
        <rFont val="Times New Roman"/>
        <charset val="134"/>
      </rPr>
      <t>86</t>
    </r>
    <r>
      <rPr>
        <sz val="10"/>
        <rFont val="宋体"/>
        <charset val="134"/>
      </rPr>
      <t>项</t>
    </r>
  </si>
  <si>
    <t>通过国家专业认证的本科专业数量</t>
  </si>
  <si>
    <r>
      <rPr>
        <sz val="10"/>
        <color indexed="8"/>
        <rFont val="Times New Roman"/>
        <charset val="134"/>
      </rPr>
      <t>2</t>
    </r>
    <r>
      <rPr>
        <sz val="10"/>
        <color indexed="8"/>
        <rFont val="宋体"/>
        <charset val="134"/>
      </rPr>
      <t>个</t>
    </r>
  </si>
  <si>
    <r>
      <rPr>
        <sz val="10"/>
        <rFont val="Times New Roman"/>
        <charset val="134"/>
      </rPr>
      <t>4</t>
    </r>
    <r>
      <rPr>
        <sz val="10"/>
        <rFont val="宋体"/>
        <charset val="134"/>
      </rPr>
      <t>个</t>
    </r>
  </si>
  <si>
    <t>研究生导师数量</t>
  </si>
  <si>
    <r>
      <rPr>
        <sz val="10"/>
        <color indexed="8"/>
        <rFont val="Times New Roman"/>
        <charset val="134"/>
      </rPr>
      <t>510</t>
    </r>
    <r>
      <rPr>
        <sz val="10"/>
        <color indexed="8"/>
        <rFont val="宋体"/>
        <charset val="134"/>
      </rPr>
      <t>人</t>
    </r>
  </si>
  <si>
    <r>
      <rPr>
        <sz val="10"/>
        <rFont val="Times New Roman"/>
        <charset val="134"/>
      </rPr>
      <t>744</t>
    </r>
    <r>
      <rPr>
        <sz val="10"/>
        <rFont val="宋体"/>
        <charset val="134"/>
      </rPr>
      <t>人</t>
    </r>
  </si>
  <si>
    <t>一流学科团队博士占比</t>
  </si>
  <si>
    <t>60%</t>
  </si>
  <si>
    <t>教学科研平台功能实现率</t>
  </si>
  <si>
    <t>配套设施设备质量合格率</t>
  </si>
  <si>
    <t>学位论文抽检合格率</t>
  </si>
  <si>
    <t>国际科研合作开展及时率</t>
  </si>
  <si>
    <t>教学科研平台建设完成及时率</t>
  </si>
  <si>
    <t>科研项目开展及时率</t>
  </si>
  <si>
    <t>人才引进及培养及时率</t>
  </si>
  <si>
    <t>博士后配套补助标准</t>
  </si>
  <si>
    <r>
      <rPr>
        <sz val="9"/>
        <color indexed="8"/>
        <rFont val="Times New Roman"/>
        <charset val="134"/>
      </rPr>
      <t>10</t>
    </r>
    <r>
      <rPr>
        <sz val="9"/>
        <color indexed="8"/>
        <rFont val="宋体"/>
        <charset val="134"/>
      </rPr>
      <t>万元</t>
    </r>
    <r>
      <rPr>
        <sz val="9"/>
        <color indexed="8"/>
        <rFont val="Times New Roman"/>
        <charset val="134"/>
      </rPr>
      <t>/</t>
    </r>
    <r>
      <rPr>
        <sz val="9"/>
        <color indexed="8"/>
        <rFont val="宋体"/>
        <charset val="134"/>
      </rPr>
      <t>人</t>
    </r>
    <r>
      <rPr>
        <sz val="9"/>
        <color indexed="8"/>
        <rFont val="Times New Roman"/>
        <charset val="134"/>
      </rPr>
      <t>/</t>
    </r>
    <r>
      <rPr>
        <sz val="9"/>
        <color indexed="8"/>
        <rFont val="宋体"/>
        <charset val="134"/>
      </rPr>
      <t>年</t>
    </r>
  </si>
  <si>
    <t>第三方评估与工作经费</t>
  </si>
  <si>
    <r>
      <rPr>
        <sz val="9"/>
        <color indexed="8"/>
        <rFont val="Times New Roman"/>
        <charset val="134"/>
      </rPr>
      <t>30</t>
    </r>
    <r>
      <rPr>
        <sz val="9"/>
        <color indexed="8"/>
        <rFont val="宋体"/>
        <charset val="134"/>
      </rPr>
      <t>万元</t>
    </r>
  </si>
  <si>
    <t>17万元</t>
  </si>
  <si>
    <t>建设国内一流学科（A类）经费</t>
  </si>
  <si>
    <r>
      <rPr>
        <sz val="9"/>
        <color indexed="8"/>
        <rFont val="宋体"/>
        <charset val="134"/>
      </rPr>
      <t>工科</t>
    </r>
    <r>
      <rPr>
        <sz val="9"/>
        <color indexed="8"/>
        <rFont val="Times New Roman"/>
        <charset val="134"/>
      </rPr>
      <t>1000</t>
    </r>
    <r>
      <rPr>
        <sz val="9"/>
        <color indexed="8"/>
        <rFont val="宋体"/>
        <charset val="134"/>
      </rPr>
      <t>万元</t>
    </r>
    <r>
      <rPr>
        <sz val="9"/>
        <color indexed="8"/>
        <rFont val="Times New Roman"/>
        <charset val="134"/>
      </rPr>
      <t>/</t>
    </r>
    <r>
      <rPr>
        <sz val="9"/>
        <color indexed="8"/>
        <rFont val="宋体"/>
        <charset val="134"/>
      </rPr>
      <t>年，理科农科</t>
    </r>
    <r>
      <rPr>
        <sz val="9"/>
        <color indexed="8"/>
        <rFont val="Times New Roman"/>
        <charset val="134"/>
      </rPr>
      <t>800</t>
    </r>
    <r>
      <rPr>
        <sz val="9"/>
        <color indexed="8"/>
        <rFont val="宋体"/>
        <charset val="134"/>
      </rPr>
      <t>万元</t>
    </r>
    <r>
      <rPr>
        <sz val="9"/>
        <color indexed="8"/>
        <rFont val="Times New Roman"/>
        <charset val="134"/>
      </rPr>
      <t>/</t>
    </r>
    <r>
      <rPr>
        <sz val="9"/>
        <color indexed="8"/>
        <rFont val="宋体"/>
        <charset val="134"/>
      </rPr>
      <t>年，人文社科</t>
    </r>
    <r>
      <rPr>
        <sz val="9"/>
        <color indexed="8"/>
        <rFont val="Times New Roman"/>
        <charset val="134"/>
      </rPr>
      <t>600</t>
    </r>
    <r>
      <rPr>
        <sz val="9"/>
        <color indexed="8"/>
        <rFont val="宋体"/>
        <charset val="134"/>
      </rPr>
      <t>万元</t>
    </r>
    <r>
      <rPr>
        <sz val="9"/>
        <color indexed="8"/>
        <rFont val="Times New Roman"/>
        <charset val="134"/>
      </rPr>
      <t>/</t>
    </r>
    <r>
      <rPr>
        <sz val="9"/>
        <color indexed="8"/>
        <rFont val="宋体"/>
        <charset val="134"/>
      </rPr>
      <t>年</t>
    </r>
  </si>
  <si>
    <r>
      <rPr>
        <sz val="9"/>
        <color indexed="8"/>
        <rFont val="宋体"/>
        <charset val="134"/>
      </rPr>
      <t>工科</t>
    </r>
    <r>
      <rPr>
        <sz val="9"/>
        <color indexed="8"/>
        <rFont val="Times New Roman"/>
        <charset val="134"/>
      </rPr>
      <t>500</t>
    </r>
    <r>
      <rPr>
        <sz val="9"/>
        <color indexed="8"/>
        <rFont val="宋体"/>
        <charset val="134"/>
      </rPr>
      <t>万元</t>
    </r>
    <r>
      <rPr>
        <sz val="9"/>
        <color indexed="8"/>
        <rFont val="Times New Roman"/>
        <charset val="134"/>
      </rPr>
      <t>/</t>
    </r>
    <r>
      <rPr>
        <sz val="9"/>
        <color indexed="8"/>
        <rFont val="宋体"/>
        <charset val="134"/>
      </rPr>
      <t>年，理科农科</t>
    </r>
    <r>
      <rPr>
        <sz val="9"/>
        <color indexed="8"/>
        <rFont val="Times New Roman"/>
        <charset val="134"/>
      </rPr>
      <t>400</t>
    </r>
    <r>
      <rPr>
        <sz val="9"/>
        <color indexed="8"/>
        <rFont val="宋体"/>
        <charset val="134"/>
      </rPr>
      <t>万元</t>
    </r>
    <r>
      <rPr>
        <sz val="9"/>
        <color indexed="8"/>
        <rFont val="Times New Roman"/>
        <charset val="134"/>
      </rPr>
      <t>/</t>
    </r>
    <r>
      <rPr>
        <sz val="9"/>
        <color indexed="8"/>
        <rFont val="宋体"/>
        <charset val="134"/>
      </rPr>
      <t>年，人文社科</t>
    </r>
    <r>
      <rPr>
        <sz val="9"/>
        <color indexed="8"/>
        <rFont val="Times New Roman"/>
        <charset val="134"/>
      </rPr>
      <t>300</t>
    </r>
    <r>
      <rPr>
        <sz val="9"/>
        <color indexed="8"/>
        <rFont val="宋体"/>
        <charset val="134"/>
      </rPr>
      <t>万元</t>
    </r>
    <r>
      <rPr>
        <sz val="9"/>
        <color indexed="8"/>
        <rFont val="Times New Roman"/>
        <charset val="134"/>
      </rPr>
      <t>/</t>
    </r>
    <r>
      <rPr>
        <sz val="9"/>
        <color indexed="8"/>
        <rFont val="宋体"/>
        <charset val="134"/>
      </rPr>
      <t>年</t>
    </r>
  </si>
  <si>
    <r>
      <rPr>
        <sz val="9"/>
        <color indexed="8"/>
        <rFont val="宋体"/>
        <charset val="134"/>
      </rPr>
      <t>工科</t>
    </r>
    <r>
      <rPr>
        <sz val="9"/>
        <color indexed="8"/>
        <rFont val="Times New Roman"/>
        <charset val="134"/>
      </rPr>
      <t>400</t>
    </r>
    <r>
      <rPr>
        <sz val="9"/>
        <color indexed="8"/>
        <rFont val="宋体"/>
        <charset val="134"/>
      </rPr>
      <t>万元</t>
    </r>
    <r>
      <rPr>
        <sz val="9"/>
        <color indexed="8"/>
        <rFont val="Times New Roman"/>
        <charset val="134"/>
      </rPr>
      <t>/</t>
    </r>
    <r>
      <rPr>
        <sz val="9"/>
        <color indexed="8"/>
        <rFont val="宋体"/>
        <charset val="134"/>
      </rPr>
      <t>年，理科农科</t>
    </r>
    <r>
      <rPr>
        <sz val="9"/>
        <color indexed="8"/>
        <rFont val="Times New Roman"/>
        <charset val="134"/>
      </rPr>
      <t>300</t>
    </r>
    <r>
      <rPr>
        <sz val="9"/>
        <color indexed="8"/>
        <rFont val="宋体"/>
        <charset val="134"/>
      </rPr>
      <t>万元</t>
    </r>
    <r>
      <rPr>
        <sz val="9"/>
        <color indexed="8"/>
        <rFont val="Times New Roman"/>
        <charset val="134"/>
      </rPr>
      <t>/</t>
    </r>
    <r>
      <rPr>
        <sz val="9"/>
        <color indexed="8"/>
        <rFont val="宋体"/>
        <charset val="134"/>
      </rPr>
      <t>年，人文社科</t>
    </r>
    <r>
      <rPr>
        <sz val="9"/>
        <color indexed="8"/>
        <rFont val="Times New Roman"/>
        <charset val="134"/>
      </rPr>
      <t>200</t>
    </r>
    <r>
      <rPr>
        <sz val="9"/>
        <color indexed="8"/>
        <rFont val="宋体"/>
        <charset val="134"/>
      </rPr>
      <t>万元</t>
    </r>
    <r>
      <rPr>
        <sz val="9"/>
        <color indexed="8"/>
        <rFont val="Times New Roman"/>
        <charset val="134"/>
      </rPr>
      <t>/</t>
    </r>
    <r>
      <rPr>
        <sz val="9"/>
        <color indexed="8"/>
        <rFont val="宋体"/>
        <charset val="134"/>
      </rPr>
      <t>年</t>
    </r>
  </si>
  <si>
    <t>一流学科建设经费</t>
  </si>
  <si>
    <r>
      <rPr>
        <sz val="9"/>
        <color indexed="8"/>
        <rFont val="Times New Roman"/>
        <charset val="134"/>
      </rPr>
      <t>5000</t>
    </r>
    <r>
      <rPr>
        <sz val="9"/>
        <color indexed="8"/>
        <rFont val="宋体"/>
        <charset val="134"/>
      </rPr>
      <t>万</t>
    </r>
  </si>
  <si>
    <t>产出和转化支撑宁夏经济社会发展的重要成果数量</t>
  </si>
  <si>
    <r>
      <rPr>
        <sz val="10"/>
        <color indexed="8"/>
        <rFont val="Times New Roman"/>
        <charset val="134"/>
      </rPr>
      <t>3</t>
    </r>
    <r>
      <rPr>
        <sz val="10"/>
        <color indexed="8"/>
        <rFont val="宋体"/>
        <charset val="134"/>
      </rPr>
      <t>项</t>
    </r>
  </si>
  <si>
    <r>
      <rPr>
        <sz val="10"/>
        <rFont val="Times New Roman"/>
        <charset val="134"/>
      </rPr>
      <t>10</t>
    </r>
    <r>
      <rPr>
        <sz val="10"/>
        <rFont val="宋体"/>
        <charset val="134"/>
      </rPr>
      <t>项</t>
    </r>
  </si>
  <si>
    <t>新增省部级以上科研成果奖励数量</t>
  </si>
  <si>
    <r>
      <rPr>
        <sz val="10"/>
        <color indexed="8"/>
        <rFont val="Times New Roman"/>
        <charset val="134"/>
      </rPr>
      <t>30</t>
    </r>
    <r>
      <rPr>
        <sz val="10"/>
        <color indexed="8"/>
        <rFont val="宋体"/>
        <charset val="134"/>
      </rPr>
      <t>项</t>
    </r>
  </si>
  <si>
    <r>
      <rPr>
        <sz val="10"/>
        <rFont val="Times New Roman"/>
        <charset val="134"/>
      </rPr>
      <t>43</t>
    </r>
    <r>
      <rPr>
        <sz val="10"/>
        <rFont val="宋体"/>
        <charset val="134"/>
      </rPr>
      <t>项</t>
    </r>
  </si>
  <si>
    <t>新增省部级以上科研创新平台数量</t>
  </si>
  <si>
    <r>
      <rPr>
        <sz val="10"/>
        <color indexed="8"/>
        <rFont val="Times New Roman"/>
        <charset val="134"/>
      </rPr>
      <t>3</t>
    </r>
    <r>
      <rPr>
        <sz val="10"/>
        <color indexed="8"/>
        <rFont val="宋体"/>
        <charset val="134"/>
      </rPr>
      <t>个</t>
    </r>
  </si>
  <si>
    <t>新增省部级以上科研项目数量</t>
  </si>
  <si>
    <r>
      <rPr>
        <sz val="10"/>
        <color indexed="8"/>
        <rFont val="Times New Roman"/>
        <charset val="134"/>
      </rPr>
      <t>210</t>
    </r>
    <r>
      <rPr>
        <sz val="10"/>
        <color indexed="8"/>
        <rFont val="宋体"/>
        <charset val="134"/>
      </rPr>
      <t>项</t>
    </r>
  </si>
  <si>
    <r>
      <rPr>
        <sz val="10"/>
        <rFont val="Times New Roman"/>
        <charset val="134"/>
      </rPr>
      <t>380</t>
    </r>
    <r>
      <rPr>
        <sz val="10"/>
        <rFont val="宋体"/>
        <charset val="134"/>
      </rPr>
      <t>项</t>
    </r>
  </si>
  <si>
    <t>新增自治区级以上教学成果奖数量</t>
  </si>
  <si>
    <r>
      <rPr>
        <sz val="10"/>
        <color indexed="8"/>
        <rFont val="Times New Roman"/>
        <charset val="134"/>
      </rPr>
      <t>5</t>
    </r>
    <r>
      <rPr>
        <sz val="10"/>
        <color indexed="8"/>
        <rFont val="宋体"/>
        <charset val="134"/>
      </rPr>
      <t>项</t>
    </r>
  </si>
  <si>
    <r>
      <rPr>
        <sz val="10"/>
        <rFont val="Times New Roman"/>
        <charset val="134"/>
      </rPr>
      <t>12</t>
    </r>
    <r>
      <rPr>
        <sz val="10"/>
        <rFont val="宋体"/>
        <charset val="134"/>
      </rPr>
      <t>项</t>
    </r>
  </si>
  <si>
    <t>新增自治区级以上科技创新、教学团队数量</t>
  </si>
  <si>
    <t>新增自治区级以上课程思政示范课数量</t>
  </si>
  <si>
    <r>
      <rPr>
        <sz val="10"/>
        <color indexed="8"/>
        <rFont val="Times New Roman"/>
        <charset val="134"/>
      </rPr>
      <t>10</t>
    </r>
    <r>
      <rPr>
        <sz val="10"/>
        <color indexed="8"/>
        <rFont val="宋体"/>
        <charset val="134"/>
      </rPr>
      <t>门</t>
    </r>
  </si>
  <si>
    <r>
      <rPr>
        <sz val="10"/>
        <rFont val="Times New Roman"/>
        <charset val="134"/>
      </rPr>
      <t>6</t>
    </r>
    <r>
      <rPr>
        <sz val="10"/>
        <rFont val="宋体"/>
        <charset val="134"/>
      </rPr>
      <t>门</t>
    </r>
  </si>
  <si>
    <r>
      <rPr>
        <sz val="9"/>
        <color rgb="FF000000"/>
        <rFont val="Times New Roman"/>
        <charset val="134"/>
      </rPr>
      <t>2022</t>
    </r>
    <r>
      <rPr>
        <sz val="9"/>
        <color rgb="FF000000"/>
        <rFont val="宋体"/>
        <charset val="134"/>
      </rPr>
      <t>年教育厅对自治区级课程思政示范课立项给予名额限制，宁夏大学只获批</t>
    </r>
    <r>
      <rPr>
        <sz val="9"/>
        <color rgb="FF000000"/>
        <rFont val="Times New Roman"/>
        <charset val="134"/>
      </rPr>
      <t>6</t>
    </r>
    <r>
      <rPr>
        <sz val="9"/>
        <color rgb="FF000000"/>
        <rFont val="宋体"/>
        <charset val="134"/>
      </rPr>
      <t>门。下一步学校将继续加大力度打造优秀思政课程，实现课程思政全覆盖，充分了解评选政策及要求，合理设置绩效目标，降低绩效偏差。</t>
    </r>
  </si>
  <si>
    <t>新增自治区级以上一流本科课程数量</t>
  </si>
  <si>
    <r>
      <rPr>
        <sz val="10"/>
        <color indexed="8"/>
        <rFont val="Times New Roman"/>
        <charset val="134"/>
      </rPr>
      <t>20</t>
    </r>
    <r>
      <rPr>
        <sz val="10"/>
        <color indexed="8"/>
        <rFont val="宋体"/>
        <charset val="134"/>
      </rPr>
      <t>门</t>
    </r>
  </si>
  <si>
    <r>
      <rPr>
        <sz val="10"/>
        <rFont val="Times New Roman"/>
        <charset val="134"/>
      </rPr>
      <t>21</t>
    </r>
    <r>
      <rPr>
        <sz val="10"/>
        <rFont val="宋体"/>
        <charset val="134"/>
      </rPr>
      <t>门</t>
    </r>
  </si>
  <si>
    <t>新增自治区级以上一流本科专业数量</t>
  </si>
  <si>
    <r>
      <rPr>
        <sz val="10"/>
        <color indexed="8"/>
        <rFont val="Times New Roman"/>
        <charset val="134"/>
      </rPr>
      <t>8</t>
    </r>
    <r>
      <rPr>
        <sz val="10"/>
        <color indexed="8"/>
        <rFont val="宋体"/>
        <charset val="134"/>
      </rPr>
      <t>个</t>
    </r>
  </si>
  <si>
    <r>
      <rPr>
        <sz val="10"/>
        <rFont val="Times New Roman"/>
        <charset val="134"/>
      </rPr>
      <t>0</t>
    </r>
    <r>
      <rPr>
        <sz val="10"/>
        <rFont val="宋体"/>
        <charset val="134"/>
      </rPr>
      <t>个</t>
    </r>
  </si>
  <si>
    <t>为宁夏生态恢复提供技术支撑</t>
  </si>
  <si>
    <t>可持续</t>
  </si>
  <si>
    <t>党建、思政专项-宁夏大学</t>
  </si>
  <si>
    <t>按照中共中央办公厅 国务院办公厅印发《关于深化新时代学校思想政治理论课改革创新的若干意见》、自治区教育工委《关于公布首批全区高校党组织 “对标争先”培育对象和“双带头人”教师党支部书记工作室建设对象评定结果的通报》相关文件的要求，推进高校思政课一体化建设经费、思想政治工作体系建设、马克思主义学院建设、教财基地建设、实施高校党建“对标争先”计划和质量创优示范创建等，加强高校思政课一体化建设，推动思想政治工作体系建设，维护校园稳定、加强国家安全教育、落实意识形态工作责任。</t>
  </si>
  <si>
    <t>指标1：高校思政课一体化委员会建设</t>
  </si>
  <si>
    <t>指标2：思想政治工作体系建设</t>
  </si>
  <si>
    <t>指标3：马克思主义学院建设</t>
  </si>
  <si>
    <t>指标4：教材基地建设经费</t>
  </si>
  <si>
    <t>指标5：实施高校党建“对标争先”计划和质量创优示范创建</t>
  </si>
  <si>
    <t>65万</t>
  </si>
  <si>
    <t>指标1：高校思政课一体化课程建设</t>
  </si>
  <si>
    <t>34万</t>
  </si>
  <si>
    <t>35万</t>
  </si>
  <si>
    <t>5</t>
  </si>
  <si>
    <t>7.5万</t>
  </si>
  <si>
    <t xml:space="preserve">指标1：依托易班网，促进网络思想政治工作，增强宁夏大学影响力。		</t>
  </si>
  <si>
    <t xml:space="preserve"> 指标1：促进全区高校思想政治工作进步，完善“双一流”建设工作</t>
  </si>
  <si>
    <t xml:space="preserve">师生满意度		</t>
  </si>
  <si>
    <t>2022年宁夏高素质农民培育项目</t>
  </si>
  <si>
    <t>宁夏回族自治区农业农村处</t>
  </si>
  <si>
    <t>宁夏大学继续教育学院</t>
  </si>
  <si>
    <t>年度资金总额：60万</t>
  </si>
  <si>
    <t>60万</t>
  </si>
  <si>
    <t>59.24万</t>
  </si>
  <si>
    <t>98.73%%</t>
  </si>
  <si>
    <t xml:space="preserve">    根据《农业农村部办公厅关于做好2022年高素质农民培育工作的通知》（农科办2022年【10】号）文件精神，宁夏大学继续教育学院承接高素质农民培训项目，进一步推进乡村振兴和产业兴旺总目标，以全力提升农民素质为核心，以全方位、多层次开展培训为手段，坚持面向产业、融入产业、服务产业，通过培训提高一批、吸引发展一批、培养储备一批、加快构建一支有文化、懂技术、善经营、会管理，能全面支撑我区现代农业发展的高素质农民队伍。2022年举办高素质农民（技能服务型）培训项目，预计培训人数150人，培训标准4000元/人，共60万。</t>
  </si>
  <si>
    <t xml:space="preserve">     根据《农业农村部办公厅关于做好2022年高素质农民培育工作的通知》（农科办2022年【10】号）文件精神，宁夏大学继续教育学院承接高素质农民培训项目，进一步推进乡村振兴和产业兴旺总目标，以全力提升农民素质为核心，以全方位、多层次开展培训为手段，坚持面向产业、融入产业、服务产业，通过培训提高一批、吸引发展一批、培养储备一批、加快构建一支有文化、懂技术、善经营、会管理，能全面支撑我区现代农业发展的高素质农民队伍。2022年举办高素质农民（技能服务型）培训项目实际培训人数150人，培训标准4000元/人，共计费用592370.71元。</t>
  </si>
  <si>
    <t xml:space="preserve"> 指标1：线上线下混合教学模式，其中线下为现场授课+现场教学（共计264学时=线上72学时+线下现场授课96+现场教学96学时）</t>
  </si>
  <si>
    <t>共计264学时=线上72学时+线下现场授课96+现场教学96学时。</t>
  </si>
  <si>
    <t xml:space="preserve"> 指标2：任务完成及时性</t>
  </si>
  <si>
    <t>2022年底前</t>
  </si>
  <si>
    <t xml:space="preserve"> 指标3：高素质农民培育数量</t>
  </si>
  <si>
    <t xml:space="preserve"> 指标1：建立“一主多元”教育培训体系</t>
  </si>
  <si>
    <t>稳步推进</t>
  </si>
  <si>
    <t xml:space="preserve"> 指标1: 一期时间:2022.6.26-7.4</t>
  </si>
  <si>
    <t xml:space="preserve"> 指标2：二期时间:2022.8.6-8.14</t>
  </si>
  <si>
    <t xml:space="preserve"> 指标3：三期时间:2022.9.4-9.12</t>
  </si>
  <si>
    <t xml:space="preserve"> 指标1：伙食费</t>
  </si>
  <si>
    <t xml:space="preserve"> 指标2：住宿费</t>
  </si>
  <si>
    <t xml:space="preserve"> 指标3：师资费</t>
  </si>
  <si>
    <t xml:space="preserve"> 指标4：交通费</t>
  </si>
  <si>
    <t xml:space="preserve"> 指标5：资料费</t>
  </si>
  <si>
    <t xml:space="preserve"> 指标6：场地费</t>
  </si>
  <si>
    <t xml:space="preserve"> 指标7：技术服务费</t>
  </si>
  <si>
    <t xml:space="preserve"> 指标8：防疫物资费</t>
  </si>
  <si>
    <t xml:space="preserve"> 指标9：工作人员劳务费</t>
  </si>
  <si>
    <t xml:space="preserve"> 指标10：保险费</t>
  </si>
  <si>
    <t xml:space="preserve"> 指标11：摄影费</t>
  </si>
  <si>
    <t xml:space="preserve"> 指标12：其他不可预知费用</t>
  </si>
  <si>
    <t>偏差费用7441.29，疫情影响报账流程，超时回收。下年严格按计划执行。</t>
  </si>
  <si>
    <t xml:space="preserve"> 指标1：高素质农民队伍</t>
  </si>
  <si>
    <t xml:space="preserve"> 指标1：高素质农民生产经营能力和带动能力</t>
  </si>
  <si>
    <t>持续增加</t>
  </si>
  <si>
    <t xml:space="preserve"> 指标1：培训学员满意度</t>
  </si>
  <si>
    <t>高等教育发展专项资金</t>
  </si>
  <si>
    <t>自治区教育厅</t>
  </si>
  <si>
    <t>按照文件要求支持学校高等教育事业发展，推动学校双一流建设，支持学校各项教育事业改革创新，同时推动学校两个重点实验室建设</t>
  </si>
  <si>
    <t xml:space="preserve"> 指标1：支持学校西部退化重点实验室脱陪建设</t>
  </si>
  <si>
    <t xml:space="preserve"> 指标2：支持学校省部化工重点实验室评估建设</t>
  </si>
  <si>
    <t>支持学校协同创新中心建设</t>
  </si>
  <si>
    <t xml:space="preserve"> 指标1：项目完成时效</t>
  </si>
  <si>
    <t>100万元</t>
  </si>
  <si>
    <t xml:space="preserve"> 指标2：支持学校协同创新中心建设资金</t>
  </si>
  <si>
    <t>300万元</t>
  </si>
  <si>
    <t>196.64万元</t>
  </si>
  <si>
    <t>支持学校省部化工重点实验室评估建设</t>
  </si>
  <si>
    <t xml:space="preserve"> 指标1：推动学校服务社会创新实践能力</t>
  </si>
  <si>
    <t xml:space="preserve"> 指标1：推动学校内涵式发展</t>
  </si>
  <si>
    <t xml:space="preserve"> 指标1：师生满意度</t>
  </si>
  <si>
    <t>2021年民族教育专项资金结转</t>
  </si>
  <si>
    <t xml:space="preserve">民族教育专项		</t>
  </si>
  <si>
    <t>按照项目实际结转资金执行</t>
  </si>
  <si>
    <t>推进民族事业发展</t>
  </si>
  <si>
    <t>确保民族事业发展</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</si>
</sst>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59">
    <font>
      <sz val="12"/>
      <color theme="1"/>
      <name val="等线"/>
      <charset val="134"/>
      <scheme val="minor"/>
    </font>
    <font>
      <sz val="8"/>
      <name val="宋体"/>
      <charset val="134"/>
    </font>
    <font>
      <sz val="10"/>
      <name val="宋体"/>
      <charset val="134"/>
    </font>
    <font>
      <sz val="16"/>
      <name val="黑体"/>
      <charset val="134"/>
    </font>
    <font>
      <sz val="10"/>
      <name val="黑体"/>
      <charset val="134"/>
    </font>
    <font>
      <sz val="20"/>
      <name val="方正小标宋_GBK"/>
      <charset val="134"/>
    </font>
    <font>
      <b/>
      <sz val="8"/>
      <name val="宋体"/>
      <charset val="134"/>
    </font>
    <font>
      <sz val="8"/>
      <name val="黑体"/>
      <charset val="134"/>
    </font>
    <font>
      <sz val="16"/>
      <name val="方正小标宋_GBK"/>
      <charset val="134"/>
    </font>
    <font>
      <sz val="8"/>
      <color rgb="FFFF0000"/>
      <name val="宋体"/>
      <charset val="134"/>
    </font>
    <font>
      <sz val="9"/>
      <color indexed="8"/>
      <name val="宋体"/>
      <charset val="134"/>
    </font>
    <font>
      <sz val="10"/>
      <color indexed="8"/>
      <name val="Times New Roman"/>
      <charset val="134"/>
    </font>
    <font>
      <sz val="10"/>
      <name val="Times New Roman"/>
      <charset val="134"/>
    </font>
    <font>
      <sz val="10"/>
      <color rgb="FF000000"/>
      <name val="Times New Roman"/>
      <charset val="134"/>
    </font>
    <font>
      <sz val="9"/>
      <color indexed="8"/>
      <name val="Times New Roman"/>
      <charset val="134"/>
    </font>
    <font>
      <sz val="10"/>
      <color indexed="8"/>
      <name val="宋体"/>
      <charset val="134"/>
    </font>
    <font>
      <b/>
      <sz val="10"/>
      <name val="Times New Roman"/>
      <charset val="134"/>
    </font>
    <font>
      <sz val="9"/>
      <name val="宋体"/>
      <charset val="134"/>
    </font>
    <font>
      <sz val="9"/>
      <color rgb="FF000000"/>
      <name val="Times New Roman"/>
      <charset val="134"/>
    </font>
    <font>
      <sz val="18"/>
      <name val="方正小标宋_GBK"/>
      <charset val="134"/>
    </font>
    <font>
      <sz val="8"/>
      <color indexed="8"/>
      <name val="宋体"/>
      <charset val="134"/>
    </font>
    <font>
      <sz val="9"/>
      <name val="Times New Roman"/>
      <charset val="134"/>
    </font>
    <font>
      <sz val="6"/>
      <name val="Times New Roman"/>
      <charset val="134"/>
    </font>
    <font>
      <sz val="9"/>
      <color indexed="8"/>
      <name val="Calibri"/>
      <charset val="134"/>
    </font>
    <font>
      <sz val="9"/>
      <color rgb="FF000000"/>
      <name val="宋体"/>
      <charset val="134"/>
    </font>
    <font>
      <sz val="10"/>
      <color rgb="FF000000"/>
      <name val="宋体"/>
      <charset val="134"/>
    </font>
    <font>
      <b/>
      <sz val="9"/>
      <name val="宋体"/>
      <charset val="134"/>
    </font>
    <font>
      <sz val="10"/>
      <color theme="1"/>
      <name val="Times New Roman"/>
      <charset val="134"/>
    </font>
    <font>
      <sz val="6"/>
      <name val="宋体"/>
      <charset val="134"/>
    </font>
    <font>
      <sz val="8"/>
      <name val="Times New Roman"/>
      <charset val="134"/>
    </font>
    <font>
      <sz val="16"/>
      <name val="Times New Roman"/>
      <charset val="134"/>
    </font>
    <font>
      <sz val="20"/>
      <name val="Times New Roman"/>
      <charset val="134"/>
    </font>
    <font>
      <sz val="8"/>
      <color rgb="FF000000"/>
      <name val="Times New Roman"/>
      <charset val="134"/>
    </font>
    <font>
      <b/>
      <sz val="8"/>
      <name val="Times New Roman"/>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0"/>
      <color theme="1"/>
      <name val="等线"/>
      <charset val="134"/>
    </font>
    <font>
      <sz val="10"/>
      <color theme="1"/>
      <name val="宋体"/>
      <charset val="134"/>
    </font>
    <font>
      <vertAlign val="superscript"/>
      <sz val="8"/>
      <name val="Times New Roman"/>
      <charset val="134"/>
    </font>
    <font>
      <sz val="8"/>
      <color rgb="FF000000"/>
      <name val="宋体"/>
      <charset val="134"/>
    </font>
  </fonts>
  <fills count="34">
    <fill>
      <patternFill patternType="none"/>
    </fill>
    <fill>
      <patternFill patternType="gray125"/>
    </fill>
    <fill>
      <patternFill patternType="solid">
        <fgColor theme="9" tint="0.799981688894314"/>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top style="thin">
        <color rgb="FF000000"/>
      </top>
      <bottom style="thin">
        <color indexed="8"/>
      </bottom>
      <diagonal/>
    </border>
    <border>
      <left/>
      <right/>
      <top style="thin">
        <color rgb="FF000000"/>
      </top>
      <bottom style="thin">
        <color indexed="8"/>
      </bottom>
      <diagonal/>
    </border>
    <border>
      <left/>
      <right style="thin">
        <color auto="1"/>
      </right>
      <top style="thin">
        <color rgb="FF000000"/>
      </top>
      <bottom style="thin">
        <color indexed="8"/>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34" fillId="0" borderId="0" applyFont="0" applyFill="0" applyBorder="0" applyAlignment="0" applyProtection="0">
      <alignment vertical="center"/>
    </xf>
    <xf numFmtId="0" fontId="35" fillId="4" borderId="0" applyNumberFormat="0" applyBorder="0" applyAlignment="0" applyProtection="0">
      <alignment vertical="center"/>
    </xf>
    <xf numFmtId="0" fontId="36" fillId="5" borderId="35" applyNumberFormat="0" applyAlignment="0" applyProtection="0">
      <alignment vertical="center"/>
    </xf>
    <xf numFmtId="44" fontId="34" fillId="0" borderId="0" applyFont="0" applyFill="0" applyBorder="0" applyAlignment="0" applyProtection="0">
      <alignment vertical="center"/>
    </xf>
    <xf numFmtId="41" fontId="34" fillId="0" borderId="0" applyFont="0" applyFill="0" applyBorder="0" applyAlignment="0" applyProtection="0">
      <alignment vertical="center"/>
    </xf>
    <xf numFmtId="0" fontId="35" fillId="6" borderId="0" applyNumberFormat="0" applyBorder="0" applyAlignment="0" applyProtection="0">
      <alignment vertical="center"/>
    </xf>
    <xf numFmtId="0" fontId="37" fillId="7" borderId="0" applyNumberFormat="0" applyBorder="0" applyAlignment="0" applyProtection="0">
      <alignment vertical="center"/>
    </xf>
    <xf numFmtId="43" fontId="34" fillId="0" borderId="0" applyFont="0" applyFill="0" applyBorder="0" applyAlignment="0" applyProtection="0">
      <alignment vertical="center"/>
    </xf>
    <xf numFmtId="0" fontId="38" fillId="8"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40" fillId="0" borderId="0" applyNumberFormat="0" applyFill="0" applyBorder="0" applyAlignment="0" applyProtection="0">
      <alignment vertical="center"/>
    </xf>
    <xf numFmtId="0" fontId="34" fillId="9" borderId="36" applyNumberFormat="0" applyFont="0" applyAlignment="0" applyProtection="0">
      <alignment vertical="center"/>
    </xf>
    <xf numFmtId="0" fontId="38" fillId="10" borderId="0" applyNumberFormat="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37" applyNumberFormat="0" applyFill="0" applyAlignment="0" applyProtection="0">
      <alignment vertical="center"/>
    </xf>
    <xf numFmtId="0" fontId="46" fillId="0" borderId="37" applyNumberFormat="0" applyFill="0" applyAlignment="0" applyProtection="0">
      <alignment vertical="center"/>
    </xf>
    <xf numFmtId="0" fontId="38" fillId="11" borderId="0" applyNumberFormat="0" applyBorder="0" applyAlignment="0" applyProtection="0">
      <alignment vertical="center"/>
    </xf>
    <xf numFmtId="0" fontId="41" fillId="0" borderId="38" applyNumberFormat="0" applyFill="0" applyAlignment="0" applyProtection="0">
      <alignment vertical="center"/>
    </xf>
    <xf numFmtId="0" fontId="38" fillId="12" borderId="0" applyNumberFormat="0" applyBorder="0" applyAlignment="0" applyProtection="0">
      <alignment vertical="center"/>
    </xf>
    <xf numFmtId="0" fontId="47" fillId="13" borderId="39" applyNumberFormat="0" applyAlignment="0" applyProtection="0">
      <alignment vertical="center"/>
    </xf>
    <xf numFmtId="0" fontId="48" fillId="13" borderId="35" applyNumberFormat="0" applyAlignment="0" applyProtection="0">
      <alignment vertical="center"/>
    </xf>
    <xf numFmtId="0" fontId="49" fillId="14" borderId="40" applyNumberFormat="0" applyAlignment="0" applyProtection="0">
      <alignment vertical="center"/>
    </xf>
    <xf numFmtId="0" fontId="35" fillId="2" borderId="0" applyNumberFormat="0" applyBorder="0" applyAlignment="0" applyProtection="0">
      <alignment vertical="center"/>
    </xf>
    <xf numFmtId="0" fontId="38" fillId="15" borderId="0" applyNumberFormat="0" applyBorder="0" applyAlignment="0" applyProtection="0">
      <alignment vertical="center"/>
    </xf>
    <xf numFmtId="0" fontId="50" fillId="0" borderId="41" applyNumberFormat="0" applyFill="0" applyAlignment="0" applyProtection="0">
      <alignment vertical="center"/>
    </xf>
    <xf numFmtId="0" fontId="51" fillId="0" borderId="42" applyNumberFormat="0" applyFill="0" applyAlignment="0" applyProtection="0">
      <alignment vertical="center"/>
    </xf>
    <xf numFmtId="0" fontId="52" fillId="16" borderId="0" applyNumberFormat="0" applyBorder="0" applyAlignment="0" applyProtection="0">
      <alignment vertical="center"/>
    </xf>
    <xf numFmtId="0" fontId="53" fillId="17" borderId="0" applyNumberFormat="0" applyBorder="0" applyAlignment="0" applyProtection="0">
      <alignment vertical="center"/>
    </xf>
    <xf numFmtId="0" fontId="35" fillId="18" borderId="0" applyNumberFormat="0" applyBorder="0" applyAlignment="0" applyProtection="0">
      <alignment vertical="center"/>
    </xf>
    <xf numFmtId="0" fontId="38"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8" fillId="28" borderId="0" applyNumberFormat="0" applyBorder="0" applyAlignment="0" applyProtection="0">
      <alignment vertical="center"/>
    </xf>
    <xf numFmtId="0" fontId="35"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5" fillId="32" borderId="0" applyNumberFormat="0" applyBorder="0" applyAlignment="0" applyProtection="0">
      <alignment vertical="center"/>
    </xf>
    <xf numFmtId="0" fontId="38" fillId="33" borderId="0" applyNumberFormat="0" applyBorder="0" applyAlignment="0" applyProtection="0">
      <alignment vertical="center"/>
    </xf>
    <xf numFmtId="0" fontId="54" fillId="0" borderId="0"/>
  </cellStyleXfs>
  <cellXfs count="269">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wrapText="1"/>
    </xf>
    <xf numFmtId="0" fontId="3" fillId="0" borderId="0" xfId="49" applyFont="1" applyAlignment="1">
      <alignment horizontal="left" vertical="center"/>
    </xf>
    <xf numFmtId="0" fontId="4" fillId="0" borderId="0" xfId="49" applyFont="1" applyAlignment="1">
      <alignment vertical="center" wrapText="1"/>
    </xf>
    <xf numFmtId="0" fontId="5" fillId="0" borderId="0" xfId="49" applyFont="1" applyAlignment="1">
      <alignment horizontal="center" vertical="center" wrapText="1"/>
    </xf>
    <xf numFmtId="0" fontId="1" fillId="0" borderId="0" xfId="49" applyFont="1" applyAlignment="1">
      <alignment horizontal="center" vertical="center" wrapText="1"/>
    </xf>
    <xf numFmtId="0" fontId="1" fillId="0" borderId="1" xfId="49" applyFont="1" applyBorder="1" applyAlignment="1">
      <alignment horizontal="center" vertical="center" wrapText="1"/>
    </xf>
    <xf numFmtId="0" fontId="1" fillId="0" borderId="2" xfId="49" applyFont="1" applyBorder="1" applyAlignment="1">
      <alignment horizontal="center" vertical="center" wrapText="1"/>
    </xf>
    <xf numFmtId="0" fontId="1" fillId="0" borderId="3" xfId="49" applyFont="1" applyBorder="1" applyAlignment="1">
      <alignment horizontal="center" vertical="center" wrapText="1"/>
    </xf>
    <xf numFmtId="0" fontId="1" fillId="0" borderId="4" xfId="49" applyFont="1" applyBorder="1" applyAlignment="1">
      <alignment horizontal="center" vertical="center" wrapText="1"/>
    </xf>
    <xf numFmtId="0" fontId="1" fillId="0" borderId="5" xfId="0" applyFont="1" applyBorder="1">
      <alignment vertical="center"/>
    </xf>
    <xf numFmtId="0" fontId="1" fillId="0" borderId="6" xfId="0" applyFont="1" applyBorder="1">
      <alignment vertical="center"/>
    </xf>
    <xf numFmtId="0" fontId="1" fillId="0" borderId="7" xfId="49" applyFont="1" applyBorder="1" applyAlignment="1">
      <alignment horizontal="center" vertical="center" wrapText="1"/>
    </xf>
    <xf numFmtId="0" fontId="1" fillId="0" borderId="8" xfId="49" applyFont="1" applyBorder="1" applyAlignment="1">
      <alignment horizontal="center" vertical="center" wrapText="1"/>
    </xf>
    <xf numFmtId="0" fontId="1" fillId="0" borderId="0" xfId="0" applyFont="1">
      <alignment vertical="center"/>
    </xf>
    <xf numFmtId="0" fontId="1" fillId="0" borderId="9" xfId="0" applyFont="1" applyBorder="1">
      <alignment vertical="center"/>
    </xf>
    <xf numFmtId="0" fontId="1" fillId="0" borderId="1" xfId="49" applyFont="1" applyBorder="1" applyAlignment="1">
      <alignment horizontal="left" vertical="center" wrapText="1"/>
    </xf>
    <xf numFmtId="0" fontId="1" fillId="0" borderId="8" xfId="0" applyFont="1" applyBorder="1">
      <alignment vertical="center"/>
    </xf>
    <xf numFmtId="0" fontId="1" fillId="0" borderId="10" xfId="0" applyFont="1" applyBorder="1">
      <alignment vertical="center"/>
    </xf>
    <xf numFmtId="0" fontId="1" fillId="0" borderId="4" xfId="49" applyFont="1" applyBorder="1" applyAlignment="1">
      <alignment horizontal="left" vertical="center" wrapText="1"/>
    </xf>
    <xf numFmtId="0" fontId="1" fillId="0" borderId="11" xfId="49" applyFont="1" applyBorder="1" applyAlignment="1">
      <alignment horizontal="center" vertical="center" wrapText="1"/>
    </xf>
    <xf numFmtId="0" fontId="1" fillId="0" borderId="6" xfId="49"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10" xfId="49" applyFont="1" applyBorder="1" applyAlignment="1">
      <alignment horizontal="center" vertical="center" wrapText="1"/>
    </xf>
    <xf numFmtId="0" fontId="1" fillId="0" borderId="3" xfId="49" applyFont="1" applyBorder="1" applyAlignment="1">
      <alignment vertical="center" wrapText="1"/>
    </xf>
    <xf numFmtId="0" fontId="1" fillId="0" borderId="12" xfId="49" applyFont="1" applyBorder="1" applyAlignment="1">
      <alignment horizontal="center" vertical="center" wrapText="1"/>
    </xf>
    <xf numFmtId="0" fontId="1" fillId="0" borderId="7" xfId="49" applyFont="1" applyBorder="1" applyAlignment="1">
      <alignment horizontal="left" vertical="center" wrapText="1"/>
    </xf>
    <xf numFmtId="0" fontId="1" fillId="0" borderId="13" xfId="49" applyFont="1" applyBorder="1" applyAlignment="1">
      <alignment horizontal="center" vertical="center" wrapText="1"/>
    </xf>
    <xf numFmtId="9" fontId="1" fillId="0" borderId="3" xfId="49" applyNumberFormat="1" applyFont="1" applyBorder="1" applyAlignment="1">
      <alignment vertical="center" wrapText="1"/>
    </xf>
    <xf numFmtId="57" fontId="1" fillId="0" borderId="3" xfId="49" applyNumberFormat="1" applyFont="1" applyBorder="1" applyAlignment="1">
      <alignment vertical="center" wrapText="1"/>
    </xf>
    <xf numFmtId="0" fontId="1" fillId="0" borderId="1" xfId="49" applyFont="1" applyBorder="1" applyAlignment="1">
      <alignment vertical="center" wrapText="1"/>
    </xf>
    <xf numFmtId="0" fontId="1" fillId="0" borderId="7" xfId="49" applyFont="1" applyBorder="1" applyAlignment="1">
      <alignment vertical="center" wrapText="1"/>
    </xf>
    <xf numFmtId="0" fontId="6" fillId="0" borderId="1" xfId="49" applyFont="1" applyBorder="1" applyAlignment="1">
      <alignment horizontal="center" vertical="center" wrapText="1"/>
    </xf>
    <xf numFmtId="0" fontId="6" fillId="0" borderId="2" xfId="49" applyFont="1" applyBorder="1" applyAlignment="1">
      <alignment horizontal="center" vertical="center" wrapText="1"/>
    </xf>
    <xf numFmtId="0" fontId="6" fillId="0" borderId="7" xfId="49" applyFont="1" applyBorder="1" applyAlignment="1">
      <alignment horizontal="center" vertical="center" wrapText="1"/>
    </xf>
    <xf numFmtId="0" fontId="6" fillId="0" borderId="3" xfId="49" applyFont="1" applyBorder="1" applyAlignment="1">
      <alignment horizontal="center" vertical="center" wrapText="1"/>
    </xf>
    <xf numFmtId="0" fontId="6" fillId="0" borderId="3" xfId="49" applyFont="1" applyBorder="1" applyAlignment="1">
      <alignment vertical="center" wrapText="1"/>
    </xf>
    <xf numFmtId="0" fontId="7" fillId="0" borderId="0" xfId="49" applyFont="1" applyAlignment="1">
      <alignment horizontal="left" vertical="center"/>
    </xf>
    <xf numFmtId="0" fontId="8" fillId="0" borderId="0" xfId="49" applyFont="1" applyAlignment="1">
      <alignment horizontal="center" vertical="center" wrapText="1"/>
    </xf>
    <xf numFmtId="0" fontId="1" fillId="0" borderId="3" xfId="0" applyFont="1" applyBorder="1">
      <alignment vertical="center"/>
    </xf>
    <xf numFmtId="0" fontId="1" fillId="0" borderId="3" xfId="49" applyFont="1" applyBorder="1" applyAlignment="1">
      <alignment horizontal="left" vertical="center" wrapText="1"/>
    </xf>
    <xf numFmtId="0" fontId="1" fillId="0" borderId="3" xfId="0" applyFont="1" applyBorder="1" applyAlignment="1">
      <alignment horizontal="center" vertical="center"/>
    </xf>
    <xf numFmtId="0" fontId="1" fillId="2" borderId="3" xfId="49" applyFont="1" applyFill="1" applyBorder="1" applyAlignment="1">
      <alignment horizontal="center" vertical="center" wrapText="1"/>
    </xf>
    <xf numFmtId="0" fontId="1" fillId="2" borderId="3" xfId="49" applyFont="1" applyFill="1" applyBorder="1" applyAlignment="1">
      <alignment vertical="center" wrapText="1"/>
    </xf>
    <xf numFmtId="0" fontId="9" fillId="0" borderId="3" xfId="49" applyFont="1" applyBorder="1" applyAlignment="1">
      <alignment vertical="center" wrapText="1"/>
    </xf>
    <xf numFmtId="0" fontId="9" fillId="0" borderId="3" xfId="49" applyFont="1" applyBorder="1" applyAlignment="1">
      <alignment horizontal="center" vertical="center" wrapText="1"/>
    </xf>
    <xf numFmtId="9" fontId="1" fillId="0" borderId="3" xfId="49" applyNumberFormat="1" applyFont="1" applyBorder="1" applyAlignment="1">
      <alignment horizontal="center" vertical="center" wrapText="1"/>
    </xf>
    <xf numFmtId="10" fontId="1" fillId="0" borderId="3" xfId="49" applyNumberFormat="1" applyFont="1" applyBorder="1" applyAlignment="1">
      <alignment horizontal="center" vertical="center" wrapText="1"/>
    </xf>
    <xf numFmtId="0" fontId="10" fillId="0" borderId="14" xfId="0" applyFont="1" applyBorder="1">
      <alignment vertical="center"/>
    </xf>
    <xf numFmtId="0" fontId="1" fillId="3" borderId="3" xfId="49" applyFont="1" applyFill="1" applyBorder="1" applyAlignment="1">
      <alignment horizontal="center" vertical="center" wrapText="1"/>
    </xf>
    <xf numFmtId="0" fontId="1" fillId="3" borderId="1" xfId="49" applyFont="1" applyFill="1" applyBorder="1" applyAlignment="1">
      <alignment horizontal="center" vertical="center" wrapText="1"/>
    </xf>
    <xf numFmtId="0" fontId="1" fillId="3" borderId="7" xfId="49" applyFont="1" applyFill="1" applyBorder="1" applyAlignment="1">
      <alignment horizontal="center" vertical="center" wrapText="1"/>
    </xf>
    <xf numFmtId="0" fontId="1" fillId="3" borderId="11" xfId="49" applyFont="1" applyFill="1" applyBorder="1" applyAlignment="1">
      <alignment horizontal="center" vertical="center" wrapText="1"/>
    </xf>
    <xf numFmtId="0" fontId="1" fillId="3" borderId="4" xfId="49" applyFont="1" applyFill="1" applyBorder="1" applyAlignment="1">
      <alignment horizontal="center" vertical="center" wrapText="1"/>
    </xf>
    <xf numFmtId="0" fontId="1" fillId="3" borderId="6" xfId="49" applyFont="1" applyFill="1" applyBorder="1" applyAlignment="1">
      <alignment horizontal="center" vertical="center" wrapText="1"/>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11" fillId="0" borderId="14" xfId="0" applyFont="1" applyBorder="1" applyAlignment="1">
      <alignment horizontal="center" vertical="center"/>
    </xf>
    <xf numFmtId="0" fontId="12" fillId="0" borderId="3" xfId="49" applyFont="1" applyBorder="1" applyAlignment="1">
      <alignment horizontal="center" vertical="center" wrapText="1"/>
    </xf>
    <xf numFmtId="9" fontId="11" fillId="0" borderId="14" xfId="0" applyNumberFormat="1" applyFont="1" applyBorder="1" applyAlignment="1">
      <alignment horizontal="center" vertical="center"/>
    </xf>
    <xf numFmtId="10" fontId="12" fillId="0" borderId="3" xfId="49" applyNumberFormat="1" applyFont="1" applyBorder="1" applyAlignment="1">
      <alignment horizontal="center" vertical="center" wrapText="1"/>
    </xf>
    <xf numFmtId="0" fontId="13" fillId="0" borderId="14" xfId="0" applyFont="1" applyBorder="1" applyAlignment="1">
      <alignment horizontal="center" vertical="center"/>
    </xf>
    <xf numFmtId="9" fontId="12" fillId="0" borderId="3" xfId="49" applyNumberFormat="1" applyFont="1" applyBorder="1" applyAlignment="1">
      <alignment horizontal="center" vertical="center" wrapText="1"/>
    </xf>
    <xf numFmtId="0" fontId="10" fillId="0" borderId="14" xfId="0" applyFont="1" applyBorder="1" applyAlignment="1">
      <alignment horizontal="left" vertical="center"/>
    </xf>
    <xf numFmtId="0" fontId="10" fillId="0" borderId="14" xfId="0" applyFont="1" applyBorder="1" applyAlignment="1">
      <alignment horizontal="left"/>
    </xf>
    <xf numFmtId="0" fontId="14" fillId="0" borderId="14" xfId="0" applyFont="1" applyBorder="1" applyAlignment="1">
      <alignment vertical="center" wrapText="1"/>
    </xf>
    <xf numFmtId="0" fontId="14" fillId="0" borderId="14" xfId="0" applyFont="1" applyBorder="1" applyAlignment="1">
      <alignment horizontal="center" vertical="center" wrapText="1"/>
    </xf>
    <xf numFmtId="0" fontId="14" fillId="0" borderId="14" xfId="0" applyFont="1" applyBorder="1" applyAlignment="1">
      <alignment horizontal="center" vertical="center"/>
    </xf>
    <xf numFmtId="0" fontId="14" fillId="0" borderId="14" xfId="0" applyFont="1" applyBorder="1" applyAlignment="1">
      <alignment horizontal="left" vertical="center" wrapText="1"/>
    </xf>
    <xf numFmtId="0" fontId="10" fillId="0" borderId="14" xfId="0" applyFont="1" applyBorder="1" applyAlignment="1">
      <alignment horizontal="left" vertical="center" wrapText="1"/>
    </xf>
    <xf numFmtId="0" fontId="10" fillId="0" borderId="14" xfId="0" applyFont="1" applyBorder="1" applyAlignment="1">
      <alignment horizontal="left" wrapText="1"/>
    </xf>
    <xf numFmtId="0" fontId="15" fillId="0" borderId="14" xfId="0" applyFont="1" applyBorder="1" applyAlignment="1">
      <alignment horizontal="center" vertical="center"/>
    </xf>
    <xf numFmtId="0" fontId="16" fillId="0" borderId="3" xfId="49" applyFont="1" applyBorder="1" applyAlignment="1">
      <alignment horizontal="center" vertical="center" wrapText="1"/>
    </xf>
    <xf numFmtId="0" fontId="1" fillId="3" borderId="3" xfId="49" applyFont="1" applyFill="1" applyBorder="1" applyAlignment="1">
      <alignment vertical="center" wrapText="1"/>
    </xf>
    <xf numFmtId="0" fontId="17" fillId="0" borderId="1" xfId="49" applyFont="1" applyBorder="1" applyAlignment="1">
      <alignment horizontal="left" vertical="center" wrapText="1"/>
    </xf>
    <xf numFmtId="0" fontId="17" fillId="0" borderId="7" xfId="49" applyFont="1" applyBorder="1" applyAlignment="1">
      <alignment horizontal="left" vertical="center" wrapText="1"/>
    </xf>
    <xf numFmtId="0" fontId="18" fillId="0" borderId="15" xfId="0" applyFont="1" applyBorder="1" applyAlignment="1">
      <alignment horizontal="left" vertical="center" wrapText="1"/>
    </xf>
    <xf numFmtId="0" fontId="14" fillId="0" borderId="16" xfId="0" applyFont="1" applyBorder="1" applyAlignment="1">
      <alignment horizontal="left" vertical="center" wrapText="1"/>
    </xf>
    <xf numFmtId="0" fontId="19" fillId="0" borderId="0" xfId="49" applyFont="1" applyAlignment="1">
      <alignment horizontal="center" vertical="center" wrapText="1"/>
    </xf>
    <xf numFmtId="58" fontId="1" fillId="0" borderId="3" xfId="49" applyNumberFormat="1" applyFont="1" applyBorder="1" applyAlignment="1">
      <alignment vertical="center" wrapText="1"/>
    </xf>
    <xf numFmtId="58" fontId="1" fillId="0" borderId="3" xfId="49" applyNumberFormat="1" applyFont="1" applyBorder="1" applyAlignment="1">
      <alignment horizontal="right" vertical="center" wrapText="1"/>
    </xf>
    <xf numFmtId="9" fontId="1" fillId="0" borderId="3" xfId="49" applyNumberFormat="1" applyFont="1" applyBorder="1" applyAlignment="1">
      <alignment horizontal="left" vertical="center" wrapText="1"/>
    </xf>
    <xf numFmtId="0" fontId="20" fillId="0" borderId="14" xfId="0" applyFont="1" applyBorder="1" applyAlignment="1">
      <alignment horizontal="left" vertical="center" wrapText="1"/>
    </xf>
    <xf numFmtId="0" fontId="17" fillId="0" borderId="3" xfId="49" applyFont="1" applyBorder="1" applyAlignment="1">
      <alignment horizontal="center" vertical="center" wrapText="1"/>
    </xf>
    <xf numFmtId="0" fontId="17" fillId="0" borderId="1" xfId="49" applyFont="1" applyBorder="1" applyAlignment="1">
      <alignment horizontal="left" vertical="top" wrapText="1"/>
    </xf>
    <xf numFmtId="0" fontId="17" fillId="0" borderId="7" xfId="49" applyFont="1" applyBorder="1" applyAlignment="1">
      <alignment horizontal="left" vertical="top" wrapText="1"/>
    </xf>
    <xf numFmtId="9" fontId="17" fillId="0" borderId="3" xfId="49" applyNumberFormat="1" applyFont="1" applyBorder="1" applyAlignment="1">
      <alignment horizontal="left" vertical="center" wrapText="1"/>
    </xf>
    <xf numFmtId="0" fontId="21" fillId="0" borderId="1" xfId="49" applyFont="1" applyBorder="1" applyAlignment="1">
      <alignment horizontal="left" vertical="center" wrapText="1"/>
    </xf>
    <xf numFmtId="0" fontId="21" fillId="0" borderId="7" xfId="49" applyFont="1" applyBorder="1" applyAlignment="1">
      <alignment horizontal="left" vertical="center" wrapText="1"/>
    </xf>
    <xf numFmtId="9" fontId="22" fillId="0" borderId="3" xfId="49" applyNumberFormat="1" applyFont="1" applyBorder="1" applyAlignment="1">
      <alignment horizontal="left" vertical="center" wrapText="1"/>
    </xf>
    <xf numFmtId="9" fontId="21" fillId="0" borderId="3" xfId="49" applyNumberFormat="1" applyFont="1" applyBorder="1" applyAlignment="1">
      <alignment horizontal="left" vertical="center" wrapText="1"/>
    </xf>
    <xf numFmtId="0" fontId="21" fillId="0" borderId="3" xfId="49" applyFont="1" applyBorder="1" applyAlignment="1">
      <alignment horizontal="center" vertical="center" wrapText="1"/>
    </xf>
    <xf numFmtId="9" fontId="17" fillId="0" borderId="3" xfId="49" applyNumberFormat="1" applyFont="1" applyBorder="1" applyAlignment="1">
      <alignment horizontal="center" vertical="center" wrapText="1"/>
    </xf>
    <xf numFmtId="176" fontId="17" fillId="0" borderId="3" xfId="49" applyNumberFormat="1" applyFont="1" applyBorder="1" applyAlignment="1">
      <alignment horizontal="center" vertical="center" wrapText="1"/>
    </xf>
    <xf numFmtId="0" fontId="22" fillId="0" borderId="3" xfId="49" applyFont="1" applyBorder="1" applyAlignment="1">
      <alignment horizontal="center" vertical="center" wrapText="1"/>
    </xf>
    <xf numFmtId="176" fontId="21" fillId="0" borderId="3" xfId="49" applyNumberFormat="1" applyFont="1" applyBorder="1" applyAlignment="1">
      <alignment horizontal="center" vertical="center" wrapText="1"/>
    </xf>
    <xf numFmtId="2" fontId="23" fillId="0" borderId="14" xfId="0" applyNumberFormat="1" applyFont="1" applyBorder="1" applyAlignment="1">
      <alignment horizontal="right" vertical="center" wrapText="1"/>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24" fillId="0" borderId="20" xfId="0" applyFont="1" applyBorder="1">
      <alignment vertical="center"/>
    </xf>
    <xf numFmtId="0" fontId="24" fillId="0" borderId="21"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24" fillId="0" borderId="25" xfId="0" applyFont="1" applyBorder="1">
      <alignment vertical="center"/>
    </xf>
    <xf numFmtId="0" fontId="1" fillId="0" borderId="11" xfId="49" applyFont="1" applyBorder="1" applyAlignment="1">
      <alignment vertical="center" wrapText="1"/>
    </xf>
    <xf numFmtId="0" fontId="10" fillId="0" borderId="14" xfId="0" applyFont="1" applyBorder="1" applyAlignment="1"/>
    <xf numFmtId="9" fontId="10" fillId="0" borderId="14" xfId="0" applyNumberFormat="1" applyFont="1" applyBorder="1" applyAlignment="1"/>
    <xf numFmtId="0" fontId="10" fillId="0" borderId="0" xfId="0" applyFont="1">
      <alignment vertical="center"/>
    </xf>
    <xf numFmtId="0" fontId="10" fillId="0" borderId="0" xfId="0" applyFont="1" applyAlignment="1"/>
    <xf numFmtId="0" fontId="24" fillId="0" borderId="1" xfId="0" applyFont="1" applyBorder="1">
      <alignment vertical="center"/>
    </xf>
    <xf numFmtId="0" fontId="24" fillId="0" borderId="2" xfId="0" applyFont="1" applyBorder="1">
      <alignment vertical="center"/>
    </xf>
    <xf numFmtId="0" fontId="24" fillId="0" borderId="26" xfId="0" applyFont="1" applyBorder="1">
      <alignment vertical="center"/>
    </xf>
    <xf numFmtId="0" fontId="24" fillId="0" borderId="27" xfId="0" applyFont="1" applyBorder="1">
      <alignment vertical="center"/>
    </xf>
    <xf numFmtId="0" fontId="24" fillId="0" borderId="28" xfId="0" applyFont="1" applyBorder="1">
      <alignment vertical="center"/>
    </xf>
    <xf numFmtId="0" fontId="6" fillId="0" borderId="10" xfId="49" applyFont="1" applyBorder="1" applyAlignment="1">
      <alignment horizontal="center" vertical="center" wrapText="1"/>
    </xf>
    <xf numFmtId="0" fontId="6" fillId="0" borderId="29" xfId="49" applyFont="1" applyBorder="1" applyAlignment="1">
      <alignment horizontal="center" vertical="center" wrapText="1"/>
    </xf>
    <xf numFmtId="0" fontId="6" fillId="0" borderId="30" xfId="49" applyFont="1" applyBorder="1" applyAlignment="1">
      <alignment horizontal="center" vertical="center" wrapText="1"/>
    </xf>
    <xf numFmtId="0" fontId="2" fillId="0" borderId="0" xfId="49" applyFont="1" applyAlignment="1">
      <alignment horizontal="center" vertical="center" wrapText="1"/>
    </xf>
    <xf numFmtId="177" fontId="1" fillId="0" borderId="3" xfId="49" applyNumberFormat="1" applyFont="1" applyBorder="1" applyAlignment="1">
      <alignment horizontal="center" vertical="center" wrapText="1"/>
    </xf>
    <xf numFmtId="177" fontId="1" fillId="0" borderId="1" xfId="49" applyNumberFormat="1" applyFont="1" applyBorder="1" applyAlignment="1">
      <alignment horizontal="center" vertical="center" wrapText="1"/>
    </xf>
    <xf numFmtId="177" fontId="1" fillId="0" borderId="7" xfId="49" applyNumberFormat="1" applyFont="1" applyBorder="1" applyAlignment="1">
      <alignment horizontal="center" vertical="center" wrapText="1"/>
    </xf>
    <xf numFmtId="0" fontId="6" fillId="0" borderId="2" xfId="49" applyFont="1" applyBorder="1" applyAlignment="1">
      <alignment horizontal="left" vertical="center" wrapText="1"/>
    </xf>
    <xf numFmtId="0" fontId="1" fillId="0" borderId="2" xfId="49"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9" fontId="1" fillId="0" borderId="3" xfId="11" applyFont="1" applyFill="1" applyBorder="1" applyAlignment="1" applyProtection="1">
      <alignment horizontal="center" vertical="center" wrapText="1"/>
    </xf>
    <xf numFmtId="3" fontId="1" fillId="0" borderId="3" xfId="49" applyNumberFormat="1" applyFont="1" applyBorder="1" applyAlignment="1">
      <alignment horizontal="center" vertical="center" wrapText="1"/>
    </xf>
    <xf numFmtId="0" fontId="25" fillId="0" borderId="0" xfId="0" applyFont="1" applyAlignment="1">
      <alignment horizontal="justify" vertical="center"/>
    </xf>
    <xf numFmtId="0" fontId="24" fillId="0" borderId="31" xfId="0" applyFont="1" applyBorder="1">
      <alignment vertical="center"/>
    </xf>
    <xf numFmtId="0" fontId="24" fillId="0" borderId="32" xfId="0" applyFont="1" applyBorder="1">
      <alignment vertical="center"/>
    </xf>
    <xf numFmtId="0" fontId="1" fillId="0" borderId="5" xfId="49" applyFont="1" applyBorder="1" applyAlignment="1">
      <alignment horizontal="center" vertical="center" wrapText="1"/>
    </xf>
    <xf numFmtId="0" fontId="24" fillId="0" borderId="29" xfId="0" applyFont="1" applyBorder="1">
      <alignment vertical="center"/>
    </xf>
    <xf numFmtId="0" fontId="1" fillId="0" borderId="30" xfId="49" applyFont="1" applyBorder="1" applyAlignment="1">
      <alignment vertical="center" wrapText="1"/>
    </xf>
    <xf numFmtId="0" fontId="17" fillId="0" borderId="0" xfId="49" applyFont="1" applyAlignment="1">
      <alignment vertical="center" wrapText="1"/>
    </xf>
    <xf numFmtId="0" fontId="17" fillId="0" borderId="1" xfId="49" applyFont="1" applyBorder="1" applyAlignment="1">
      <alignment horizontal="center" vertical="center" wrapText="1"/>
    </xf>
    <xf numFmtId="0" fontId="17" fillId="0" borderId="2" xfId="49" applyFont="1" applyBorder="1" applyAlignment="1">
      <alignment horizontal="center" vertical="center" wrapText="1"/>
    </xf>
    <xf numFmtId="0" fontId="17" fillId="0" borderId="11" xfId="49" applyFont="1" applyBorder="1" applyAlignment="1">
      <alignment horizontal="center" vertical="center" wrapText="1"/>
    </xf>
    <xf numFmtId="0" fontId="17" fillId="0" borderId="7" xfId="49" applyFont="1" applyBorder="1" applyAlignment="1">
      <alignment horizontal="center" vertical="center" wrapText="1"/>
    </xf>
    <xf numFmtId="0" fontId="17" fillId="0" borderId="3" xfId="49" applyFont="1" applyBorder="1" applyAlignment="1">
      <alignment vertical="center" wrapText="1"/>
    </xf>
    <xf numFmtId="0" fontId="17" fillId="0" borderId="12" xfId="49" applyFont="1" applyBorder="1" applyAlignment="1">
      <alignment horizontal="center" vertical="center" wrapText="1"/>
    </xf>
    <xf numFmtId="9" fontId="17" fillId="0" borderId="3" xfId="49" applyNumberFormat="1" applyFont="1" applyBorder="1" applyAlignment="1">
      <alignment vertical="center" wrapText="1"/>
    </xf>
    <xf numFmtId="0" fontId="17" fillId="0" borderId="11" xfId="49" applyFont="1" applyBorder="1" applyAlignment="1">
      <alignment vertical="center" wrapText="1"/>
    </xf>
    <xf numFmtId="0" fontId="17" fillId="0" borderId="1" xfId="49" applyFont="1" applyBorder="1" applyAlignment="1">
      <alignment vertical="center" wrapText="1"/>
    </xf>
    <xf numFmtId="0" fontId="17" fillId="0" borderId="7" xfId="49" applyFont="1" applyBorder="1" applyAlignment="1">
      <alignment vertical="center" wrapText="1"/>
    </xf>
    <xf numFmtId="0" fontId="17" fillId="0" borderId="13" xfId="49" applyFont="1" applyBorder="1" applyAlignment="1">
      <alignment horizontal="center" vertical="center" wrapText="1"/>
    </xf>
    <xf numFmtId="0" fontId="26" fillId="0" borderId="1" xfId="49" applyFont="1" applyBorder="1" applyAlignment="1">
      <alignment horizontal="center" vertical="center" wrapText="1"/>
    </xf>
    <xf numFmtId="0" fontId="26" fillId="0" borderId="2" xfId="49" applyFont="1" applyBorder="1" applyAlignment="1">
      <alignment horizontal="center" vertical="center" wrapText="1"/>
    </xf>
    <xf numFmtId="0" fontId="26" fillId="0" borderId="7" xfId="49" applyFont="1" applyBorder="1" applyAlignment="1">
      <alignment horizontal="center" vertical="center" wrapText="1"/>
    </xf>
    <xf numFmtId="0" fontId="26" fillId="0" borderId="3" xfId="49" applyFont="1" applyBorder="1" applyAlignment="1">
      <alignment horizontal="center" vertical="center" wrapText="1"/>
    </xf>
    <xf numFmtId="0" fontId="26" fillId="0" borderId="3" xfId="49" applyFont="1" applyBorder="1" applyAlignment="1">
      <alignment vertical="center" wrapText="1"/>
    </xf>
    <xf numFmtId="0" fontId="1" fillId="0" borderId="6" xfId="49" applyFont="1" applyBorder="1" applyAlignment="1">
      <alignment horizontal="left" vertical="center" wrapText="1"/>
    </xf>
    <xf numFmtId="0" fontId="1" fillId="0" borderId="10" xfId="49" applyFont="1" applyBorder="1" applyAlignment="1">
      <alignment horizontal="left" vertical="center" wrapText="1"/>
    </xf>
    <xf numFmtId="0" fontId="1" fillId="0" borderId="30" xfId="49" applyFont="1" applyBorder="1" applyAlignment="1">
      <alignment horizontal="left" vertical="center" wrapText="1"/>
    </xf>
    <xf numFmtId="0" fontId="1" fillId="0" borderId="13" xfId="49" applyFont="1" applyBorder="1" applyAlignment="1">
      <alignment vertical="center" wrapText="1"/>
    </xf>
    <xf numFmtId="0" fontId="1" fillId="0" borderId="4" xfId="49" applyFont="1" applyBorder="1" applyAlignment="1">
      <alignment vertical="center" wrapText="1"/>
    </xf>
    <xf numFmtId="0" fontId="1" fillId="0" borderId="6" xfId="49" applyFont="1" applyBorder="1" applyAlignment="1">
      <alignment vertical="center" wrapText="1"/>
    </xf>
    <xf numFmtId="0" fontId="1" fillId="0" borderId="10" xfId="49" applyFont="1" applyBorder="1" applyAlignment="1">
      <alignment vertical="center" wrapText="1"/>
    </xf>
    <xf numFmtId="0" fontId="1" fillId="0" borderId="8" xfId="49" applyFont="1" applyBorder="1" applyAlignment="1">
      <alignment vertical="center" wrapText="1"/>
    </xf>
    <xf numFmtId="0" fontId="1" fillId="0" borderId="9" xfId="49" applyFont="1" applyBorder="1" applyAlignment="1">
      <alignment vertical="center" wrapText="1"/>
    </xf>
    <xf numFmtId="0" fontId="1" fillId="0" borderId="12" xfId="49" applyFont="1" applyBorder="1" applyAlignment="1">
      <alignment vertical="center" wrapText="1"/>
    </xf>
    <xf numFmtId="0" fontId="1" fillId="0" borderId="30" xfId="49" applyFont="1" applyBorder="1" applyAlignment="1">
      <alignment horizontal="center" vertical="center" wrapText="1"/>
    </xf>
    <xf numFmtId="0" fontId="1" fillId="0" borderId="9" xfId="49" applyFont="1" applyBorder="1" applyAlignment="1">
      <alignment horizontal="center" vertical="center" wrapText="1"/>
    </xf>
    <xf numFmtId="0" fontId="24" fillId="0" borderId="33" xfId="0" applyFont="1" applyBorder="1">
      <alignment vertical="center"/>
    </xf>
    <xf numFmtId="0" fontId="24" fillId="0" borderId="34" xfId="0" applyFont="1" applyBorder="1">
      <alignment vertical="center"/>
    </xf>
    <xf numFmtId="0" fontId="17" fillId="3" borderId="4" xfId="49" applyFont="1" applyFill="1" applyBorder="1" applyAlignment="1">
      <alignment horizontal="center" vertical="center" wrapText="1"/>
    </xf>
    <xf numFmtId="0" fontId="17" fillId="3" borderId="5" xfId="0" applyFont="1" applyFill="1" applyBorder="1">
      <alignment vertical="center"/>
    </xf>
    <xf numFmtId="0" fontId="17" fillId="3" borderId="6" xfId="0" applyFont="1" applyFill="1" applyBorder="1">
      <alignment vertical="center"/>
    </xf>
    <xf numFmtId="0" fontId="17" fillId="3" borderId="1" xfId="49" applyFont="1" applyFill="1" applyBorder="1" applyAlignment="1">
      <alignment horizontal="center" vertical="center" wrapText="1"/>
    </xf>
    <xf numFmtId="0" fontId="17" fillId="3" borderId="3" xfId="49" applyFont="1" applyFill="1" applyBorder="1" applyAlignment="1">
      <alignment horizontal="center" vertical="center" wrapText="1"/>
    </xf>
    <xf numFmtId="0" fontId="17" fillId="3" borderId="7" xfId="49" applyFont="1" applyFill="1" applyBorder="1" applyAlignment="1">
      <alignment horizontal="center" vertical="center" wrapText="1"/>
    </xf>
    <xf numFmtId="0" fontId="17" fillId="3" borderId="8" xfId="49" applyFont="1" applyFill="1" applyBorder="1" applyAlignment="1">
      <alignment horizontal="center" vertical="center" wrapText="1"/>
    </xf>
    <xf numFmtId="0" fontId="17" fillId="3" borderId="0" xfId="0" applyFont="1" applyFill="1">
      <alignment vertical="center"/>
    </xf>
    <xf numFmtId="0" fontId="17" fillId="3" borderId="9" xfId="0" applyFont="1" applyFill="1" applyBorder="1">
      <alignment vertical="center"/>
    </xf>
    <xf numFmtId="0" fontId="17" fillId="3" borderId="1" xfId="49" applyFont="1" applyFill="1" applyBorder="1" applyAlignment="1">
      <alignment horizontal="left" vertical="center" wrapText="1"/>
    </xf>
    <xf numFmtId="0" fontId="17" fillId="3" borderId="8" xfId="0" applyFont="1" applyFill="1" applyBorder="1">
      <alignment vertical="center"/>
    </xf>
    <xf numFmtId="0" fontId="17" fillId="3" borderId="10" xfId="0" applyFont="1" applyFill="1" applyBorder="1">
      <alignment vertical="center"/>
    </xf>
    <xf numFmtId="0" fontId="17" fillId="3" borderId="4" xfId="49" applyFont="1" applyFill="1" applyBorder="1" applyAlignment="1">
      <alignment horizontal="left" vertical="center" wrapText="1"/>
    </xf>
    <xf numFmtId="0" fontId="17" fillId="3" borderId="11" xfId="49" applyFont="1" applyFill="1" applyBorder="1" applyAlignment="1">
      <alignment horizontal="center" vertical="center" wrapText="1"/>
    </xf>
    <xf numFmtId="0" fontId="17" fillId="3" borderId="6" xfId="49"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 xfId="49" applyFont="1" applyFill="1" applyBorder="1" applyAlignment="1">
      <alignment horizontal="center" vertical="center" wrapText="1"/>
    </xf>
    <xf numFmtId="0" fontId="17" fillId="3" borderId="10" xfId="49" applyFont="1" applyFill="1" applyBorder="1" applyAlignment="1">
      <alignment horizontal="center" vertical="center" wrapText="1"/>
    </xf>
    <xf numFmtId="0" fontId="17" fillId="3" borderId="3" xfId="49" applyFont="1" applyFill="1" applyBorder="1" applyAlignment="1">
      <alignment horizontal="left" vertical="center" wrapText="1"/>
    </xf>
    <xf numFmtId="10" fontId="11" fillId="0" borderId="13" xfId="0" applyNumberFormat="1" applyFont="1" applyBorder="1" applyAlignment="1">
      <alignment horizontal="center" vertical="center"/>
    </xf>
    <xf numFmtId="10" fontId="27" fillId="0" borderId="3" xfId="0" applyNumberFormat="1" applyFont="1" applyBorder="1" applyAlignment="1">
      <alignment horizontal="center" vertical="center"/>
    </xf>
    <xf numFmtId="0" fontId="27" fillId="0" borderId="3" xfId="0" applyFont="1" applyBorder="1" applyAlignment="1">
      <alignment horizontal="center" vertical="center"/>
    </xf>
    <xf numFmtId="0" fontId="12" fillId="0" borderId="3" xfId="0" applyFont="1" applyBorder="1" applyAlignment="1">
      <alignment horizontal="center" vertical="center"/>
    </xf>
    <xf numFmtId="0" fontId="27" fillId="0" borderId="1" xfId="0" applyFont="1" applyBorder="1" applyAlignment="1">
      <alignment horizontal="center" vertical="center"/>
    </xf>
    <xf numFmtId="10" fontId="12" fillId="0" borderId="3" xfId="0" applyNumberFormat="1" applyFont="1" applyBorder="1" applyAlignment="1">
      <alignment horizontal="center" vertical="center"/>
    </xf>
    <xf numFmtId="9" fontId="27" fillId="0" borderId="3" xfId="0" applyNumberFormat="1" applyFont="1" applyBorder="1" applyAlignment="1">
      <alignment horizontal="center" vertical="center"/>
    </xf>
    <xf numFmtId="0" fontId="27" fillId="0" borderId="3" xfId="0" applyFont="1" applyBorder="1" applyAlignment="1">
      <alignment horizontal="center" vertical="center" wrapText="1"/>
    </xf>
    <xf numFmtId="9" fontId="27" fillId="0" borderId="3" xfId="0" applyNumberFormat="1" applyFont="1" applyBorder="1" applyAlignment="1">
      <alignment horizontal="center" vertical="center" wrapText="1"/>
    </xf>
    <xf numFmtId="0" fontId="18" fillId="0" borderId="14" xfId="0" applyFont="1" applyBorder="1" applyAlignment="1">
      <alignment horizontal="left" vertical="center" wrapText="1"/>
    </xf>
    <xf numFmtId="0" fontId="11" fillId="0" borderId="14" xfId="0" applyFont="1" applyBorder="1" applyAlignment="1">
      <alignment horizontal="center" vertical="center" wrapText="1"/>
    </xf>
    <xf numFmtId="0" fontId="10" fillId="0" borderId="14" xfId="0" applyFont="1" applyBorder="1" applyAlignment="1">
      <alignment horizontal="center" vertical="center"/>
    </xf>
    <xf numFmtId="0" fontId="17" fillId="3" borderId="3" xfId="49" applyFont="1" applyFill="1" applyBorder="1" applyAlignment="1">
      <alignment vertical="center" wrapText="1"/>
    </xf>
    <xf numFmtId="0" fontId="17" fillId="0" borderId="3" xfId="49" applyFont="1" applyBorder="1" applyAlignment="1">
      <alignment horizontal="left" vertical="center" wrapText="1"/>
    </xf>
    <xf numFmtId="0" fontId="2" fillId="0" borderId="0" xfId="49" applyFont="1" applyAlignment="1">
      <alignment horizontal="left" vertical="center" wrapText="1"/>
    </xf>
    <xf numFmtId="31" fontId="1" fillId="0" borderId="3" xfId="49" applyNumberFormat="1" applyFont="1" applyBorder="1" applyAlignment="1">
      <alignment horizontal="left" vertical="center" wrapText="1"/>
    </xf>
    <xf numFmtId="0" fontId="10" fillId="0" borderId="15" xfId="0" applyFont="1" applyBorder="1" applyAlignment="1">
      <alignment horizontal="center" vertical="center"/>
    </xf>
    <xf numFmtId="0" fontId="10" fillId="0" borderId="16" xfId="0" applyFont="1" applyBorder="1" applyAlignment="1">
      <alignment horizontal="center" vertical="center"/>
    </xf>
    <xf numFmtId="9" fontId="10" fillId="0" borderId="14" xfId="0" applyNumberFormat="1" applyFont="1" applyBorder="1" applyAlignment="1">
      <alignment horizontal="left" vertical="center"/>
    </xf>
    <xf numFmtId="57" fontId="10" fillId="0" borderId="14" xfId="0" applyNumberFormat="1" applyFont="1" applyBorder="1" applyAlignment="1">
      <alignment horizontal="left" vertical="center"/>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20" fillId="0" borderId="14" xfId="0" applyFont="1" applyBorder="1" applyAlignment="1">
      <alignment horizontal="left" vertical="center"/>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20" fillId="0" borderId="14" xfId="0" applyFont="1" applyBorder="1" applyAlignment="1">
      <alignment horizontal="left" wrapText="1"/>
    </xf>
    <xf numFmtId="57" fontId="1" fillId="0" borderId="3" xfId="49" applyNumberFormat="1" applyFont="1" applyBorder="1" applyAlignment="1">
      <alignment horizontal="center" vertical="center" wrapText="1"/>
    </xf>
    <xf numFmtId="0" fontId="28" fillId="0" borderId="1" xfId="49" applyFont="1" applyBorder="1" applyAlignment="1">
      <alignment horizontal="center" vertical="center" wrapText="1"/>
    </xf>
    <xf numFmtId="0" fontId="28" fillId="0" borderId="7" xfId="49" applyFont="1" applyBorder="1" applyAlignment="1">
      <alignment horizontal="center" vertical="center" wrapText="1"/>
    </xf>
    <xf numFmtId="0" fontId="29" fillId="0" borderId="0" xfId="49" applyFont="1" applyAlignment="1">
      <alignment vertical="center" wrapText="1"/>
    </xf>
    <xf numFmtId="0" fontId="12" fillId="0" borderId="0" xfId="49" applyFont="1" applyAlignment="1">
      <alignment vertical="center" wrapText="1"/>
    </xf>
    <xf numFmtId="0" fontId="12" fillId="0" borderId="0" xfId="49" applyFont="1" applyAlignment="1">
      <alignment horizontal="left" vertical="center" wrapText="1"/>
    </xf>
    <xf numFmtId="0" fontId="12" fillId="0" borderId="0" xfId="49" applyFont="1" applyAlignment="1">
      <alignment horizontal="center" vertical="center" wrapText="1"/>
    </xf>
    <xf numFmtId="0" fontId="30" fillId="0" borderId="0" xfId="49" applyFont="1" applyAlignment="1">
      <alignment horizontal="left" vertical="center"/>
    </xf>
    <xf numFmtId="0" fontId="31" fillId="0" borderId="0" xfId="49" applyFont="1" applyAlignment="1">
      <alignment horizontal="center" vertical="center" wrapText="1"/>
    </xf>
    <xf numFmtId="0" fontId="31" fillId="0" borderId="0" xfId="49" applyFont="1" applyAlignment="1">
      <alignment horizontal="left" vertical="center" wrapText="1"/>
    </xf>
    <xf numFmtId="0" fontId="29" fillId="0" borderId="0" xfId="49" applyFont="1" applyAlignment="1">
      <alignment horizontal="center" vertical="center" wrapText="1"/>
    </xf>
    <xf numFmtId="0" fontId="29" fillId="0" borderId="0" xfId="49" applyFont="1" applyAlignment="1">
      <alignment horizontal="left" vertical="center" wrapText="1"/>
    </xf>
    <xf numFmtId="0" fontId="29" fillId="0" borderId="1" xfId="49" applyFont="1" applyBorder="1" applyAlignment="1">
      <alignment horizontal="center" vertical="center" wrapText="1"/>
    </xf>
    <xf numFmtId="0" fontId="29" fillId="0" borderId="2" xfId="49" applyFont="1" applyBorder="1" applyAlignment="1">
      <alignment horizontal="center" vertical="center" wrapText="1"/>
    </xf>
    <xf numFmtId="0" fontId="29" fillId="0" borderId="2" xfId="49" applyFont="1" applyBorder="1" applyAlignment="1">
      <alignment horizontal="left" vertical="center" wrapText="1"/>
    </xf>
    <xf numFmtId="0" fontId="29" fillId="0" borderId="3" xfId="49" applyFont="1" applyBorder="1" applyAlignment="1">
      <alignment horizontal="center" vertical="center" wrapText="1"/>
    </xf>
    <xf numFmtId="0" fontId="29" fillId="0" borderId="4" xfId="49" applyFont="1" applyBorder="1" applyAlignment="1">
      <alignment horizontal="center" vertical="center" wrapText="1"/>
    </xf>
    <xf numFmtId="0" fontId="29" fillId="0" borderId="5" xfId="0" applyFont="1" applyBorder="1">
      <alignment vertical="center"/>
    </xf>
    <xf numFmtId="0" fontId="29" fillId="0" borderId="6" xfId="0" applyFont="1" applyBorder="1" applyAlignment="1">
      <alignment horizontal="left" vertical="center"/>
    </xf>
    <xf numFmtId="0" fontId="29" fillId="0" borderId="7" xfId="49" applyFont="1" applyBorder="1" applyAlignment="1">
      <alignment horizontal="center" vertical="center" wrapText="1"/>
    </xf>
    <xf numFmtId="0" fontId="29" fillId="0" borderId="8" xfId="49" applyFont="1" applyBorder="1" applyAlignment="1">
      <alignment horizontal="center" vertical="center" wrapText="1"/>
    </xf>
    <xf numFmtId="0" fontId="29" fillId="0" borderId="0" xfId="0" applyFont="1">
      <alignment vertical="center"/>
    </xf>
    <xf numFmtId="0" fontId="29" fillId="0" borderId="9" xfId="0" applyFont="1" applyBorder="1" applyAlignment="1">
      <alignment horizontal="left" vertical="center"/>
    </xf>
    <xf numFmtId="0" fontId="29" fillId="0" borderId="1" xfId="49" applyFont="1" applyBorder="1" applyAlignment="1">
      <alignment horizontal="left" vertical="center" wrapText="1"/>
    </xf>
    <xf numFmtId="0" fontId="29" fillId="0" borderId="3" xfId="49" applyFont="1" applyBorder="1" applyAlignment="1">
      <alignment horizontal="left" vertical="center" wrapText="1"/>
    </xf>
    <xf numFmtId="0" fontId="29" fillId="0" borderId="8" xfId="0" applyFont="1" applyBorder="1">
      <alignment vertical="center"/>
    </xf>
    <xf numFmtId="0" fontId="29" fillId="0" borderId="10" xfId="0" applyFont="1" applyBorder="1">
      <alignment vertical="center"/>
    </xf>
    <xf numFmtId="0" fontId="29" fillId="0" borderId="4" xfId="49" applyFont="1" applyBorder="1" applyAlignment="1">
      <alignment horizontal="left" vertical="center" wrapText="1"/>
    </xf>
    <xf numFmtId="0" fontId="29" fillId="0" borderId="11" xfId="49" applyFont="1" applyBorder="1" applyAlignment="1">
      <alignment horizontal="center" vertical="center" wrapText="1"/>
    </xf>
    <xf numFmtId="0" fontId="29" fillId="0" borderId="6" xfId="49"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left" vertical="center"/>
    </xf>
    <xf numFmtId="0" fontId="29" fillId="0" borderId="2" xfId="0" applyFont="1" applyBorder="1" applyAlignment="1">
      <alignment horizontal="center" vertical="center"/>
    </xf>
    <xf numFmtId="0" fontId="29" fillId="0" borderId="7" xfId="0" applyFont="1" applyBorder="1" applyAlignment="1">
      <alignment horizontal="center" vertical="center"/>
    </xf>
    <xf numFmtId="0" fontId="29" fillId="0" borderId="10" xfId="49" applyFont="1" applyBorder="1" applyAlignment="1">
      <alignment horizontal="center" vertical="center" wrapText="1"/>
    </xf>
    <xf numFmtId="0" fontId="29" fillId="0" borderId="12" xfId="49" applyFont="1" applyBorder="1" applyAlignment="1">
      <alignment horizontal="center" vertical="center" wrapText="1"/>
    </xf>
    <xf numFmtId="0" fontId="29" fillId="0" borderId="7" xfId="49" applyFont="1" applyBorder="1" applyAlignment="1">
      <alignment horizontal="left" vertical="center" wrapText="1"/>
    </xf>
    <xf numFmtId="0" fontId="29" fillId="0" borderId="11" xfId="49" applyFont="1" applyBorder="1" applyAlignment="1">
      <alignment horizontal="left" vertical="center" wrapText="1"/>
    </xf>
    <xf numFmtId="14" fontId="29" fillId="0" borderId="3" xfId="49" applyNumberFormat="1" applyFont="1" applyBorder="1" applyAlignment="1">
      <alignment horizontal="center" vertical="center" wrapText="1"/>
    </xf>
    <xf numFmtId="0" fontId="29" fillId="0" borderId="1" xfId="49" applyFont="1" applyBorder="1" applyAlignment="1">
      <alignment vertical="center" wrapText="1"/>
    </xf>
    <xf numFmtId="0" fontId="29" fillId="0" borderId="7" xfId="49" applyFont="1" applyBorder="1" applyAlignment="1">
      <alignment vertical="center" wrapText="1"/>
    </xf>
    <xf numFmtId="0" fontId="32" fillId="0" borderId="14" xfId="0" applyFont="1" applyBorder="1" applyAlignment="1">
      <alignment horizontal="center" vertical="center"/>
    </xf>
    <xf numFmtId="0" fontId="33" fillId="0" borderId="1" xfId="49" applyFont="1" applyBorder="1" applyAlignment="1">
      <alignment horizontal="center" vertical="center" wrapText="1"/>
    </xf>
    <xf numFmtId="0" fontId="33" fillId="0" borderId="2" xfId="49" applyFont="1" applyBorder="1" applyAlignment="1">
      <alignment horizontal="center" vertical="center" wrapText="1"/>
    </xf>
    <xf numFmtId="0" fontId="33" fillId="0" borderId="2" xfId="49" applyFont="1" applyBorder="1" applyAlignment="1">
      <alignment horizontal="left" vertical="center" wrapText="1"/>
    </xf>
    <xf numFmtId="0" fontId="33" fillId="0" borderId="7" xfId="49" applyFont="1" applyBorder="1" applyAlignment="1">
      <alignment horizontal="center" vertical="center" wrapText="1"/>
    </xf>
    <xf numFmtId="0" fontId="33" fillId="0" borderId="3" xfId="49" applyFont="1" applyBorder="1" applyAlignment="1">
      <alignment horizontal="center" vertical="center" wrapText="1"/>
    </xf>
    <xf numFmtId="10" fontId="29" fillId="0" borderId="3" xfId="49" applyNumberFormat="1" applyFont="1" applyBorder="1" applyAlignment="1">
      <alignment horizontal="center" vertical="center" wrapText="1"/>
    </xf>
    <xf numFmtId="0" fontId="20" fillId="0" borderId="15" xfId="0" applyFont="1" applyBorder="1" applyAlignment="1">
      <alignment horizontal="left" vertical="center" wrapText="1"/>
    </xf>
    <xf numFmtId="0" fontId="20" fillId="0" borderId="16" xfId="0" applyFont="1" applyBorder="1" applyAlignment="1">
      <alignment horizontal="left" vertical="center" wrapText="1"/>
    </xf>
    <xf numFmtId="9" fontId="20" fillId="0" borderId="14" xfId="0" applyNumberFormat="1" applyFont="1" applyBorder="1" applyAlignment="1">
      <alignment horizontal="left" vertical="center"/>
    </xf>
    <xf numFmtId="176" fontId="1" fillId="0" borderId="3" xfId="49" applyNumberFormat="1" applyFont="1" applyBorder="1" applyAlignment="1">
      <alignment horizontal="center" vertical="center" wrapText="1"/>
    </xf>
    <xf numFmtId="0" fontId="20" fillId="0" borderId="14"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0" Type="http://schemas.openxmlformats.org/officeDocument/2006/relationships/sharedStrings" Target="sharedStrings.xml"/><Relationship Id="rId4" Type="http://schemas.openxmlformats.org/officeDocument/2006/relationships/worksheet" Target="worksheets/sheet4.xml"/><Relationship Id="rId39" Type="http://schemas.openxmlformats.org/officeDocument/2006/relationships/styles" Target="styles.xml"/><Relationship Id="rId38" Type="http://schemas.openxmlformats.org/officeDocument/2006/relationships/theme" Target="theme/theme1.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workbookViewId="0">
      <selection activeCell="N42" sqref="N42"/>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591.46</v>
      </c>
      <c r="F7" s="9">
        <v>591.46</v>
      </c>
      <c r="G7" s="7">
        <f>G8+G9</f>
        <v>513.73</v>
      </c>
      <c r="H7" s="13"/>
      <c r="I7" s="9">
        <v>10</v>
      </c>
      <c r="J7" s="9">
        <f>G7/F7</f>
        <v>0.868579447468975</v>
      </c>
      <c r="K7" s="27">
        <v>9</v>
      </c>
    </row>
    <row r="8" s="1" customFormat="1" ht="10.5" spans="1:11">
      <c r="A8" s="18"/>
      <c r="B8" s="15"/>
      <c r="C8" s="16"/>
      <c r="D8" s="17" t="s">
        <v>17</v>
      </c>
      <c r="E8" s="9"/>
      <c r="F8" s="9">
        <v>535</v>
      </c>
      <c r="G8" s="7">
        <v>457.27</v>
      </c>
      <c r="H8" s="13"/>
      <c r="I8" s="9" t="s">
        <v>18</v>
      </c>
      <c r="J8" s="9"/>
      <c r="K8" s="9" t="s">
        <v>18</v>
      </c>
    </row>
    <row r="9" s="1" customFormat="1" ht="10.5" spans="1:11">
      <c r="A9" s="18"/>
      <c r="B9" s="15"/>
      <c r="C9" s="16"/>
      <c r="D9" s="7" t="s">
        <v>19</v>
      </c>
      <c r="E9" s="9"/>
      <c r="F9" s="9">
        <v>56.46</v>
      </c>
      <c r="G9" s="7">
        <v>56.46</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24</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206" t="s">
        <v>35</v>
      </c>
      <c r="E14" s="207"/>
      <c r="F14" s="51" t="s">
        <v>36</v>
      </c>
      <c r="G14" s="51" t="s">
        <v>36</v>
      </c>
      <c r="H14" s="27">
        <v>5</v>
      </c>
      <c r="I14" s="27">
        <v>5</v>
      </c>
      <c r="J14" s="7"/>
      <c r="K14" s="13"/>
    </row>
    <row r="15" s="1" customFormat="1" ht="11.25" spans="1:11">
      <c r="A15" s="28"/>
      <c r="B15" s="9"/>
      <c r="C15" s="28"/>
      <c r="D15" s="206" t="s">
        <v>37</v>
      </c>
      <c r="E15" s="207"/>
      <c r="F15" s="51" t="s">
        <v>38</v>
      </c>
      <c r="G15" s="51" t="s">
        <v>38</v>
      </c>
      <c r="H15" s="27">
        <v>5</v>
      </c>
      <c r="I15" s="27">
        <v>5</v>
      </c>
      <c r="J15" s="7"/>
      <c r="K15" s="13"/>
    </row>
    <row r="16" s="1" customFormat="1" ht="11.25" spans="1:11">
      <c r="A16" s="28"/>
      <c r="B16" s="9"/>
      <c r="C16" s="28"/>
      <c r="D16" s="206" t="s">
        <v>39</v>
      </c>
      <c r="E16" s="207"/>
      <c r="F16" s="51" t="s">
        <v>40</v>
      </c>
      <c r="G16" s="27" t="s">
        <v>41</v>
      </c>
      <c r="H16" s="27">
        <v>5</v>
      </c>
      <c r="I16" s="27">
        <v>5</v>
      </c>
      <c r="J16" s="7"/>
      <c r="K16" s="13"/>
    </row>
    <row r="17" s="1" customFormat="1" ht="11.25" spans="1:11">
      <c r="A17" s="28"/>
      <c r="B17" s="9"/>
      <c r="C17" s="30"/>
      <c r="D17" s="206" t="s">
        <v>42</v>
      </c>
      <c r="E17" s="207"/>
      <c r="F17" s="51" t="s">
        <v>43</v>
      </c>
      <c r="G17" s="51" t="s">
        <v>43</v>
      </c>
      <c r="H17" s="27">
        <v>5</v>
      </c>
      <c r="I17" s="27">
        <v>5</v>
      </c>
      <c r="J17" s="7"/>
      <c r="K17" s="13"/>
    </row>
    <row r="18" s="1" customFormat="1" ht="11.25" spans="1:11">
      <c r="A18" s="28"/>
      <c r="B18" s="9"/>
      <c r="C18" s="21" t="s">
        <v>44</v>
      </c>
      <c r="D18" s="206" t="s">
        <v>45</v>
      </c>
      <c r="E18" s="207"/>
      <c r="F18" s="51" t="s">
        <v>46</v>
      </c>
      <c r="G18" s="51" t="s">
        <v>46</v>
      </c>
      <c r="H18" s="27">
        <v>5</v>
      </c>
      <c r="I18" s="27">
        <v>5</v>
      </c>
      <c r="J18" s="7"/>
      <c r="K18" s="13"/>
    </row>
    <row r="19" s="1" customFormat="1" ht="11.25" spans="1:11">
      <c r="A19" s="28"/>
      <c r="B19" s="9"/>
      <c r="C19" s="28"/>
      <c r="D19" s="206" t="s">
        <v>47</v>
      </c>
      <c r="E19" s="207"/>
      <c r="F19" s="51" t="s">
        <v>48</v>
      </c>
      <c r="G19" s="51" t="s">
        <v>48</v>
      </c>
      <c r="H19" s="27">
        <v>5</v>
      </c>
      <c r="I19" s="27">
        <v>5</v>
      </c>
      <c r="J19" s="7"/>
      <c r="K19" s="13"/>
    </row>
    <row r="20" s="1" customFormat="1" ht="11.25" spans="1:11">
      <c r="A20" s="28"/>
      <c r="B20" s="9"/>
      <c r="C20" s="28"/>
      <c r="D20" s="206"/>
      <c r="E20" s="207"/>
      <c r="F20" s="51"/>
      <c r="G20" s="27"/>
      <c r="H20" s="27"/>
      <c r="I20" s="27"/>
      <c r="J20" s="7"/>
      <c r="K20" s="13"/>
    </row>
    <row r="21" s="1" customFormat="1" ht="11.25" spans="1:11">
      <c r="A21" s="28"/>
      <c r="B21" s="9"/>
      <c r="C21" s="28"/>
      <c r="D21" s="206"/>
      <c r="E21" s="207"/>
      <c r="F21" s="51"/>
      <c r="G21" s="27"/>
      <c r="H21" s="27"/>
      <c r="I21" s="27"/>
      <c r="J21" s="7"/>
      <c r="K21" s="13"/>
    </row>
    <row r="22" s="1" customFormat="1" ht="11.25" spans="1:11">
      <c r="A22" s="28"/>
      <c r="B22" s="9"/>
      <c r="C22" s="30"/>
      <c r="D22" s="206"/>
      <c r="E22" s="207"/>
      <c r="F22" s="51"/>
      <c r="G22" s="27"/>
      <c r="H22" s="27"/>
      <c r="I22" s="27"/>
      <c r="J22" s="7"/>
      <c r="K22" s="13"/>
    </row>
    <row r="23" s="1" customFormat="1" ht="11.25" spans="1:11">
      <c r="A23" s="28"/>
      <c r="B23" s="9"/>
      <c r="C23" s="21" t="s">
        <v>49</v>
      </c>
      <c r="D23" s="206" t="s">
        <v>50</v>
      </c>
      <c r="E23" s="207"/>
      <c r="F23" s="51" t="s">
        <v>51</v>
      </c>
      <c r="G23" s="84">
        <v>0.85</v>
      </c>
      <c r="H23" s="27">
        <v>5</v>
      </c>
      <c r="I23" s="27">
        <v>4</v>
      </c>
      <c r="J23" s="7"/>
      <c r="K23" s="13"/>
    </row>
    <row r="24" s="1" customFormat="1" ht="11.25" spans="1:11">
      <c r="A24" s="28"/>
      <c r="B24" s="9"/>
      <c r="C24" s="28"/>
      <c r="D24" s="206" t="s">
        <v>52</v>
      </c>
      <c r="E24" s="207"/>
      <c r="F24" s="51" t="s">
        <v>51</v>
      </c>
      <c r="G24" s="84">
        <v>0.85</v>
      </c>
      <c r="H24" s="27">
        <v>5</v>
      </c>
      <c r="I24" s="27">
        <v>4</v>
      </c>
      <c r="J24" s="7"/>
      <c r="K24" s="13"/>
    </row>
    <row r="25" s="1" customFormat="1" ht="10.5" spans="1:11">
      <c r="A25" s="28"/>
      <c r="B25" s="9"/>
      <c r="C25" s="30"/>
      <c r="D25" s="17"/>
      <c r="E25" s="29"/>
      <c r="F25" s="43"/>
      <c r="G25" s="43"/>
      <c r="H25" s="27"/>
      <c r="I25" s="27"/>
      <c r="J25" s="7"/>
      <c r="K25" s="13"/>
    </row>
    <row r="26" s="1" customFormat="1" ht="11.25" spans="1:11">
      <c r="A26" s="28"/>
      <c r="B26" s="9"/>
      <c r="C26" s="21" t="s">
        <v>53</v>
      </c>
      <c r="D26" s="206" t="s">
        <v>54</v>
      </c>
      <c r="E26" s="207"/>
      <c r="F26" s="51" t="s">
        <v>55</v>
      </c>
      <c r="G26" s="51" t="s">
        <v>55</v>
      </c>
      <c r="H26" s="27">
        <v>5</v>
      </c>
      <c r="I26" s="27">
        <v>5</v>
      </c>
      <c r="J26" s="7"/>
      <c r="K26" s="13"/>
    </row>
    <row r="27" s="1" customFormat="1" ht="11.25" spans="1:11">
      <c r="A27" s="28"/>
      <c r="B27" s="9"/>
      <c r="C27" s="28"/>
      <c r="D27" s="206" t="s">
        <v>56</v>
      </c>
      <c r="E27" s="207"/>
      <c r="F27" s="51" t="s">
        <v>57</v>
      </c>
      <c r="G27" s="51" t="s">
        <v>57</v>
      </c>
      <c r="H27" s="27">
        <v>5</v>
      </c>
      <c r="I27" s="27">
        <v>5</v>
      </c>
      <c r="J27" s="7"/>
      <c r="K27" s="13"/>
    </row>
    <row r="28" s="1" customFormat="1" ht="10.5" spans="1:11">
      <c r="A28" s="28"/>
      <c r="B28" s="9"/>
      <c r="C28" s="30"/>
      <c r="D28" s="33"/>
      <c r="E28" s="34"/>
      <c r="F28" s="43"/>
      <c r="G28" s="43"/>
      <c r="H28" s="27"/>
      <c r="I28" s="27"/>
      <c r="J28" s="7"/>
      <c r="K28" s="13"/>
    </row>
    <row r="29" s="1" customFormat="1" ht="11.25" spans="1:11">
      <c r="A29" s="28"/>
      <c r="B29" s="9" t="s">
        <v>58</v>
      </c>
      <c r="C29" s="21" t="s">
        <v>59</v>
      </c>
      <c r="D29" s="206" t="s">
        <v>60</v>
      </c>
      <c r="E29" s="207"/>
      <c r="F29" s="51" t="s">
        <v>61</v>
      </c>
      <c r="G29" s="43" t="s">
        <v>62</v>
      </c>
      <c r="H29" s="27">
        <v>5</v>
      </c>
      <c r="I29" s="27">
        <v>5</v>
      </c>
      <c r="J29" s="7"/>
      <c r="K29" s="13"/>
    </row>
    <row r="30" s="1" customFormat="1" ht="11.25" spans="1:11">
      <c r="A30" s="28"/>
      <c r="B30" s="9"/>
      <c r="C30" s="28"/>
      <c r="D30" s="206" t="s">
        <v>63</v>
      </c>
      <c r="E30" s="207"/>
      <c r="F30" s="51" t="s">
        <v>48</v>
      </c>
      <c r="G30" s="51" t="s">
        <v>48</v>
      </c>
      <c r="H30" s="27">
        <v>5</v>
      </c>
      <c r="I30" s="27">
        <v>5</v>
      </c>
      <c r="J30" s="7"/>
      <c r="K30" s="13"/>
    </row>
    <row r="31" s="1" customFormat="1" ht="11.25" spans="1:11">
      <c r="A31" s="28"/>
      <c r="B31" s="9"/>
      <c r="C31" s="30"/>
      <c r="D31" s="58"/>
      <c r="E31" s="59"/>
      <c r="F31" s="66"/>
      <c r="G31" s="43"/>
      <c r="H31" s="27"/>
      <c r="I31" s="27"/>
      <c r="J31" s="7"/>
      <c r="K31" s="13"/>
    </row>
    <row r="32" s="1" customFormat="1" ht="11.25" spans="1:11">
      <c r="A32" s="28"/>
      <c r="B32" s="9"/>
      <c r="C32" s="21" t="s">
        <v>64</v>
      </c>
      <c r="D32" s="206" t="s">
        <v>65</v>
      </c>
      <c r="E32" s="207"/>
      <c r="F32" s="51" t="s">
        <v>66</v>
      </c>
      <c r="G32" s="51" t="s">
        <v>66</v>
      </c>
      <c r="H32" s="27">
        <v>3</v>
      </c>
      <c r="I32" s="27">
        <v>3</v>
      </c>
      <c r="J32" s="7"/>
      <c r="K32" s="13"/>
    </row>
    <row r="33" s="1" customFormat="1" ht="11.25" spans="1:11">
      <c r="A33" s="28"/>
      <c r="B33" s="9"/>
      <c r="C33" s="28"/>
      <c r="D33" s="206" t="s">
        <v>67</v>
      </c>
      <c r="E33" s="207"/>
      <c r="F33" s="51" t="s">
        <v>66</v>
      </c>
      <c r="G33" s="51" t="s">
        <v>66</v>
      </c>
      <c r="H33" s="27">
        <v>4</v>
      </c>
      <c r="I33" s="27">
        <v>4</v>
      </c>
      <c r="J33" s="7"/>
      <c r="K33" s="13"/>
    </row>
    <row r="34" s="1" customFormat="1" ht="11.25" spans="1:11">
      <c r="A34" s="28"/>
      <c r="B34" s="9"/>
      <c r="C34" s="30"/>
      <c r="D34" s="206" t="s">
        <v>68</v>
      </c>
      <c r="E34" s="207"/>
      <c r="F34" s="51" t="s">
        <v>69</v>
      </c>
      <c r="G34" s="51" t="s">
        <v>69</v>
      </c>
      <c r="H34" s="27">
        <v>3</v>
      </c>
      <c r="I34" s="27">
        <v>3</v>
      </c>
      <c r="J34" s="7"/>
      <c r="K34" s="13"/>
    </row>
    <row r="35" s="1" customFormat="1" ht="10.5" spans="1:11">
      <c r="A35" s="28"/>
      <c r="B35" s="9"/>
      <c r="C35" s="21" t="s">
        <v>70</v>
      </c>
      <c r="D35" s="33"/>
      <c r="E35" s="34"/>
      <c r="F35" s="27"/>
      <c r="G35" s="43"/>
      <c r="H35" s="27"/>
      <c r="I35" s="27"/>
      <c r="J35" s="7"/>
      <c r="K35" s="13"/>
    </row>
    <row r="36" s="1" customFormat="1" ht="10.5" spans="1:11">
      <c r="A36" s="28"/>
      <c r="B36" s="9"/>
      <c r="C36" s="28"/>
      <c r="D36" s="33"/>
      <c r="E36" s="34"/>
      <c r="F36" s="27"/>
      <c r="G36" s="43"/>
      <c r="H36" s="27"/>
      <c r="I36" s="27"/>
      <c r="J36" s="7"/>
      <c r="K36" s="13"/>
    </row>
    <row r="37" s="1" customFormat="1" ht="10.5" spans="1:11">
      <c r="A37" s="28"/>
      <c r="B37" s="9"/>
      <c r="C37" s="30"/>
      <c r="D37" s="33"/>
      <c r="E37" s="34"/>
      <c r="F37" s="27"/>
      <c r="G37" s="43"/>
      <c r="H37" s="27"/>
      <c r="I37" s="27"/>
      <c r="J37" s="7"/>
      <c r="K37" s="13"/>
    </row>
    <row r="38" s="1" customFormat="1" ht="11.25" spans="1:11">
      <c r="A38" s="28"/>
      <c r="B38" s="9"/>
      <c r="C38" s="21" t="s">
        <v>71</v>
      </c>
      <c r="D38" s="206" t="s">
        <v>72</v>
      </c>
      <c r="E38" s="207"/>
      <c r="F38" s="51" t="s">
        <v>73</v>
      </c>
      <c r="G38" s="43"/>
      <c r="H38" s="27">
        <v>5</v>
      </c>
      <c r="I38" s="27">
        <v>5</v>
      </c>
      <c r="J38" s="7"/>
      <c r="K38" s="13"/>
    </row>
    <row r="39" s="1" customFormat="1" ht="11.25" spans="1:11">
      <c r="A39" s="28"/>
      <c r="B39" s="9"/>
      <c r="C39" s="28"/>
      <c r="D39" s="206" t="s">
        <v>74</v>
      </c>
      <c r="E39" s="207"/>
      <c r="F39" s="51" t="s">
        <v>73</v>
      </c>
      <c r="G39" s="43"/>
      <c r="H39" s="27">
        <v>5</v>
      </c>
      <c r="I39" s="27">
        <v>5</v>
      </c>
      <c r="J39" s="7"/>
      <c r="K39" s="13"/>
    </row>
    <row r="40" s="1" customFormat="1" ht="10.5" spans="1:11">
      <c r="A40" s="28"/>
      <c r="B40" s="9"/>
      <c r="C40" s="30"/>
      <c r="D40" s="33"/>
      <c r="E40" s="34"/>
      <c r="F40" s="27"/>
      <c r="G40" s="27"/>
      <c r="H40" s="27"/>
      <c r="I40" s="27"/>
      <c r="J40" s="7"/>
      <c r="K40" s="13"/>
    </row>
    <row r="41" s="1" customFormat="1" ht="11.25" spans="1:11">
      <c r="A41" s="28"/>
      <c r="B41" s="21" t="s">
        <v>75</v>
      </c>
      <c r="C41" s="21" t="s">
        <v>76</v>
      </c>
      <c r="D41" s="206" t="s">
        <v>77</v>
      </c>
      <c r="E41" s="207"/>
      <c r="F41" s="51" t="s">
        <v>78</v>
      </c>
      <c r="G41" s="84">
        <v>0.95</v>
      </c>
      <c r="H41" s="27">
        <v>4</v>
      </c>
      <c r="I41" s="27">
        <v>4</v>
      </c>
      <c r="J41" s="7"/>
      <c r="K41" s="13"/>
    </row>
    <row r="42" s="1" customFormat="1" ht="11.25" spans="1:11">
      <c r="A42" s="28"/>
      <c r="B42" s="28"/>
      <c r="C42" s="28"/>
      <c r="D42" s="206" t="s">
        <v>79</v>
      </c>
      <c r="E42" s="207"/>
      <c r="F42" s="51" t="s">
        <v>78</v>
      </c>
      <c r="G42" s="84">
        <v>0.95</v>
      </c>
      <c r="H42" s="27">
        <v>3</v>
      </c>
      <c r="I42" s="27">
        <v>3</v>
      </c>
      <c r="J42" s="7"/>
      <c r="K42" s="13"/>
    </row>
    <row r="43" s="1" customFormat="1" ht="11.25" spans="1:11">
      <c r="A43" s="28"/>
      <c r="B43" s="28"/>
      <c r="C43" s="30"/>
      <c r="D43" s="206" t="s">
        <v>80</v>
      </c>
      <c r="E43" s="207"/>
      <c r="F43" s="51" t="s">
        <v>78</v>
      </c>
      <c r="G43" s="84">
        <v>0.95</v>
      </c>
      <c r="H43" s="27">
        <v>3</v>
      </c>
      <c r="I43" s="27">
        <v>3</v>
      </c>
      <c r="J43" s="7"/>
      <c r="K43" s="13"/>
    </row>
    <row r="44" s="1" customFormat="1" ht="10.5" spans="1:11">
      <c r="A44" s="35" t="s">
        <v>81</v>
      </c>
      <c r="B44" s="36"/>
      <c r="C44" s="36"/>
      <c r="D44" s="36"/>
      <c r="E44" s="36"/>
      <c r="F44" s="36"/>
      <c r="G44" s="37"/>
      <c r="H44" s="38">
        <v>100</v>
      </c>
      <c r="I44" s="39">
        <v>97</v>
      </c>
      <c r="J44" s="35"/>
      <c r="K44" s="37"/>
    </row>
  </sheetData>
  <mergeCells count="94">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D17:E17"/>
    <mergeCell ref="J17:K17"/>
    <mergeCell ref="D18:E18"/>
    <mergeCell ref="J18:K18"/>
    <mergeCell ref="D19:E19"/>
    <mergeCell ref="J19:K19"/>
    <mergeCell ref="D20:E20"/>
    <mergeCell ref="D21:E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A44:G44"/>
    <mergeCell ref="J44:K44"/>
    <mergeCell ref="A11:A12"/>
    <mergeCell ref="A13:A43"/>
    <mergeCell ref="B14:B28"/>
    <mergeCell ref="B29:B40"/>
    <mergeCell ref="B41:B43"/>
    <mergeCell ref="C14:C17"/>
    <mergeCell ref="C18:C22"/>
    <mergeCell ref="C23:C25"/>
    <mergeCell ref="C26:C28"/>
    <mergeCell ref="C29:C31"/>
    <mergeCell ref="C32:C34"/>
    <mergeCell ref="C35:C37"/>
    <mergeCell ref="C38:C40"/>
    <mergeCell ref="C41:C43"/>
    <mergeCell ref="A6:C10"/>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workbookViewId="0">
      <selection activeCell="H21" sqref="H21"/>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11.5"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253</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c r="F7" s="9">
        <v>3.0175</v>
      </c>
      <c r="G7" s="7">
        <v>2.55</v>
      </c>
      <c r="H7" s="13"/>
      <c r="I7" s="9">
        <v>10</v>
      </c>
      <c r="J7" s="9">
        <f>G7/F7</f>
        <v>0.845070422535211</v>
      </c>
      <c r="K7" s="27">
        <v>8</v>
      </c>
    </row>
    <row r="8" s="1" customFormat="1" ht="10.5" spans="1:11">
      <c r="A8" s="18"/>
      <c r="B8" s="15"/>
      <c r="C8" s="16"/>
      <c r="D8" s="17" t="s">
        <v>17</v>
      </c>
      <c r="E8" s="9"/>
      <c r="F8" s="9"/>
      <c r="G8" s="7"/>
      <c r="H8" s="13"/>
      <c r="I8" s="9" t="s">
        <v>18</v>
      </c>
      <c r="J8" s="9"/>
      <c r="K8" s="9" t="s">
        <v>18</v>
      </c>
    </row>
    <row r="9" s="1" customFormat="1" ht="10.5" spans="1:11">
      <c r="A9" s="18"/>
      <c r="B9" s="15"/>
      <c r="C9" s="16"/>
      <c r="D9" s="7" t="s">
        <v>19</v>
      </c>
      <c r="E9" s="9"/>
      <c r="F9" s="9">
        <v>3.0175</v>
      </c>
      <c r="G9" s="7">
        <v>2.55</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254</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58" t="s">
        <v>255</v>
      </c>
      <c r="E14" s="59"/>
      <c r="F14" s="66" t="s">
        <v>36</v>
      </c>
      <c r="G14" s="43" t="s">
        <v>36</v>
      </c>
      <c r="H14" s="27">
        <v>10</v>
      </c>
      <c r="I14" s="27">
        <v>10</v>
      </c>
      <c r="J14" s="7"/>
      <c r="K14" s="13"/>
    </row>
    <row r="15" s="1" customFormat="1" ht="21" spans="1:11">
      <c r="A15" s="28"/>
      <c r="B15" s="9"/>
      <c r="C15" s="21" t="s">
        <v>44</v>
      </c>
      <c r="D15" s="58" t="s">
        <v>256</v>
      </c>
      <c r="E15" s="59"/>
      <c r="F15" s="208">
        <v>1</v>
      </c>
      <c r="G15" s="84" t="s">
        <v>257</v>
      </c>
      <c r="H15" s="27">
        <v>20</v>
      </c>
      <c r="I15" s="27">
        <v>18</v>
      </c>
      <c r="J15" s="7"/>
      <c r="K15" s="13"/>
    </row>
    <row r="16" s="1" customFormat="1" ht="11.25" spans="1:11">
      <c r="A16" s="28"/>
      <c r="B16" s="9"/>
      <c r="C16" s="21" t="s">
        <v>49</v>
      </c>
      <c r="D16" s="58" t="s">
        <v>209</v>
      </c>
      <c r="E16" s="59"/>
      <c r="F16" s="209">
        <v>44896</v>
      </c>
      <c r="G16" s="43" t="s">
        <v>258</v>
      </c>
      <c r="H16" s="27">
        <v>10</v>
      </c>
      <c r="I16" s="27">
        <v>10</v>
      </c>
      <c r="J16" s="7"/>
      <c r="K16" s="13"/>
    </row>
    <row r="17" s="1" customFormat="1" ht="11.25" spans="1:11">
      <c r="A17" s="28"/>
      <c r="B17" s="9"/>
      <c r="C17" s="21" t="s">
        <v>53</v>
      </c>
      <c r="D17" s="58" t="s">
        <v>255</v>
      </c>
      <c r="E17" s="59"/>
      <c r="F17" s="66">
        <v>30175</v>
      </c>
      <c r="G17" s="66">
        <v>30175</v>
      </c>
      <c r="H17" s="27">
        <v>10</v>
      </c>
      <c r="I17" s="27">
        <v>10</v>
      </c>
      <c r="J17" s="7"/>
      <c r="K17" s="13"/>
    </row>
    <row r="18" s="1" customFormat="1" ht="11.25" spans="1:11">
      <c r="A18" s="28"/>
      <c r="B18" s="9" t="s">
        <v>58</v>
      </c>
      <c r="C18" s="21" t="s">
        <v>59</v>
      </c>
      <c r="D18" s="58"/>
      <c r="E18" s="59"/>
      <c r="F18" s="66"/>
      <c r="G18" s="43"/>
      <c r="H18" s="27"/>
      <c r="I18" s="27"/>
      <c r="J18" s="7"/>
      <c r="K18" s="13"/>
    </row>
    <row r="19" s="1" customFormat="1" ht="11.25" spans="1:11">
      <c r="A19" s="28"/>
      <c r="B19" s="9"/>
      <c r="C19" s="28"/>
      <c r="D19" s="58"/>
      <c r="E19" s="59"/>
      <c r="F19" s="66"/>
      <c r="G19" s="43"/>
      <c r="H19" s="27"/>
      <c r="I19" s="27"/>
      <c r="J19" s="7"/>
      <c r="K19" s="13"/>
    </row>
    <row r="20" s="1" customFormat="1" ht="11.25" spans="1:11">
      <c r="A20" s="28"/>
      <c r="B20" s="9"/>
      <c r="C20" s="30"/>
      <c r="D20" s="58"/>
      <c r="E20" s="59"/>
      <c r="F20" s="66"/>
      <c r="G20" s="43"/>
      <c r="H20" s="27"/>
      <c r="I20" s="27"/>
      <c r="J20" s="7"/>
      <c r="K20" s="13"/>
    </row>
    <row r="21" s="1" customFormat="1" ht="21" spans="1:11">
      <c r="A21" s="28"/>
      <c r="B21" s="9"/>
      <c r="C21" s="21" t="s">
        <v>64</v>
      </c>
      <c r="D21" s="58" t="s">
        <v>259</v>
      </c>
      <c r="E21" s="59"/>
      <c r="F21" s="66" t="s">
        <v>260</v>
      </c>
      <c r="G21" s="43" t="s">
        <v>205</v>
      </c>
      <c r="H21" s="27"/>
      <c r="I21" s="27">
        <v>15</v>
      </c>
      <c r="J21" s="7"/>
      <c r="K21" s="13"/>
    </row>
    <row r="22" s="1" customFormat="1" ht="10.5" spans="1:11">
      <c r="A22" s="28"/>
      <c r="B22" s="9"/>
      <c r="C22" s="21" t="s">
        <v>70</v>
      </c>
      <c r="D22" s="17"/>
      <c r="E22" s="29"/>
      <c r="F22" s="43"/>
      <c r="G22" s="43"/>
      <c r="H22" s="27"/>
      <c r="I22" s="27"/>
      <c r="J22" s="7"/>
      <c r="K22" s="13"/>
    </row>
    <row r="23" s="1" customFormat="1" ht="10.5" spans="1:11">
      <c r="A23" s="28"/>
      <c r="B23" s="9"/>
      <c r="C23" s="28"/>
      <c r="D23" s="17"/>
      <c r="E23" s="29"/>
      <c r="F23" s="43"/>
      <c r="G23" s="43"/>
      <c r="H23" s="27"/>
      <c r="I23" s="27"/>
      <c r="J23" s="7"/>
      <c r="K23" s="13"/>
    </row>
    <row r="24" s="1" customFormat="1" ht="10.5" spans="1:11">
      <c r="A24" s="28"/>
      <c r="B24" s="9"/>
      <c r="C24" s="30"/>
      <c r="D24" s="17"/>
      <c r="E24" s="29"/>
      <c r="F24" s="43"/>
      <c r="G24" s="43"/>
      <c r="H24" s="27"/>
      <c r="I24" s="27"/>
      <c r="J24" s="7"/>
      <c r="K24" s="13"/>
    </row>
    <row r="25" s="1" customFormat="1" ht="21" spans="1:11">
      <c r="A25" s="28"/>
      <c r="B25" s="9"/>
      <c r="C25" s="21" t="s">
        <v>71</v>
      </c>
      <c r="D25" s="58" t="s">
        <v>261</v>
      </c>
      <c r="E25" s="59"/>
      <c r="F25" s="66" t="s">
        <v>260</v>
      </c>
      <c r="G25" s="43" t="s">
        <v>205</v>
      </c>
      <c r="H25" s="27">
        <v>15</v>
      </c>
      <c r="I25" s="27">
        <v>15</v>
      </c>
      <c r="J25" s="7"/>
      <c r="K25" s="13"/>
    </row>
    <row r="26" s="1" customFormat="1" ht="11.25" spans="1:11">
      <c r="A26" s="28"/>
      <c r="B26" s="21" t="s">
        <v>75</v>
      </c>
      <c r="C26" s="21" t="s">
        <v>76</v>
      </c>
      <c r="D26" s="58" t="s">
        <v>238</v>
      </c>
      <c r="E26" s="59"/>
      <c r="F26" s="66" t="s">
        <v>252</v>
      </c>
      <c r="G26" s="84">
        <v>0.98</v>
      </c>
      <c r="H26" s="27">
        <v>10</v>
      </c>
      <c r="I26" s="27">
        <v>10</v>
      </c>
      <c r="J26" s="7"/>
      <c r="K26" s="13"/>
    </row>
    <row r="27" s="1" customFormat="1" ht="11.25" spans="1:11">
      <c r="A27" s="28"/>
      <c r="B27" s="28"/>
      <c r="C27" s="28"/>
      <c r="D27" s="206"/>
      <c r="E27" s="207"/>
      <c r="F27" s="51"/>
      <c r="G27" s="27"/>
      <c r="H27" s="27"/>
      <c r="I27" s="27"/>
      <c r="J27" s="7"/>
      <c r="K27" s="13"/>
    </row>
    <row r="28" s="1" customFormat="1" ht="11.25" spans="1:11">
      <c r="A28" s="28"/>
      <c r="B28" s="28"/>
      <c r="C28" s="30"/>
      <c r="D28" s="206"/>
      <c r="E28" s="207"/>
      <c r="F28" s="51"/>
      <c r="G28" s="27"/>
      <c r="H28" s="27"/>
      <c r="I28" s="27"/>
      <c r="J28" s="7"/>
      <c r="K28" s="13"/>
    </row>
    <row r="29" s="1" customFormat="1" ht="10.5" spans="1:11">
      <c r="A29" s="35" t="s">
        <v>81</v>
      </c>
      <c r="B29" s="36"/>
      <c r="C29" s="36"/>
      <c r="D29" s="36"/>
      <c r="E29" s="36"/>
      <c r="F29" s="36"/>
      <c r="G29" s="37"/>
      <c r="H29" s="38">
        <v>100</v>
      </c>
      <c r="I29" s="39">
        <v>96</v>
      </c>
      <c r="J29" s="35"/>
      <c r="K29" s="37"/>
    </row>
  </sheetData>
  <mergeCells count="6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A29:G29"/>
    <mergeCell ref="J29:K29"/>
    <mergeCell ref="A11:A12"/>
    <mergeCell ref="A13:A28"/>
    <mergeCell ref="B14:B17"/>
    <mergeCell ref="B18:B25"/>
    <mergeCell ref="B26:B28"/>
    <mergeCell ref="C18:C20"/>
    <mergeCell ref="C22:C24"/>
    <mergeCell ref="C26:C28"/>
    <mergeCell ref="A6:C10"/>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selection activeCell="N36" sqref="N36"/>
    </sheetView>
  </sheetViews>
  <sheetFormatPr defaultColWidth="8.16666666666667" defaultRowHeight="12.75"/>
  <cols>
    <col min="1" max="1" width="3.83333333333333" style="220" customWidth="1"/>
    <col min="2" max="2" width="6.16666666666667" style="220" customWidth="1"/>
    <col min="3" max="3" width="6.16666666666667" style="221" customWidth="1"/>
    <col min="4" max="4" width="19.6666666666667" style="220" customWidth="1"/>
    <col min="5" max="5" width="6.66666666666667" style="220" customWidth="1"/>
    <col min="6" max="6" width="7.66666666666667" style="222" customWidth="1"/>
    <col min="7" max="7" width="7.83333333333333" style="222" customWidth="1"/>
    <col min="8" max="9" width="7.16666666666667" style="222" customWidth="1"/>
    <col min="10" max="10" width="6.83333333333333" style="220" customWidth="1"/>
    <col min="11" max="11" width="47.8333333333333" style="220" customWidth="1"/>
    <col min="12" max="16384" width="8.16666666666667" style="220"/>
  </cols>
  <sheetData>
    <row r="1" ht="20.25" spans="1:2">
      <c r="A1" s="223" t="s">
        <v>262</v>
      </c>
      <c r="B1" s="223"/>
    </row>
    <row r="2" ht="26.25" spans="1:11">
      <c r="A2" s="224" t="s">
        <v>263</v>
      </c>
      <c r="B2" s="224"/>
      <c r="C2" s="225"/>
      <c r="D2" s="224"/>
      <c r="E2" s="224"/>
      <c r="F2" s="224"/>
      <c r="G2" s="224"/>
      <c r="H2" s="224"/>
      <c r="I2" s="224"/>
      <c r="J2" s="224"/>
      <c r="K2" s="224"/>
    </row>
    <row r="3" s="219" customFormat="1" ht="11.25" spans="1:11">
      <c r="A3" s="226" t="s">
        <v>264</v>
      </c>
      <c r="B3" s="226"/>
      <c r="C3" s="227"/>
      <c r="D3" s="226"/>
      <c r="E3" s="226"/>
      <c r="F3" s="226"/>
      <c r="G3" s="226"/>
      <c r="H3" s="226"/>
      <c r="I3" s="226"/>
      <c r="J3" s="226"/>
      <c r="K3" s="226"/>
    </row>
    <row r="4" s="219" customFormat="1" ht="11.25" spans="1:11">
      <c r="A4" s="228" t="s">
        <v>265</v>
      </c>
      <c r="B4" s="229"/>
      <c r="C4" s="230"/>
      <c r="D4" s="9" t="s">
        <v>266</v>
      </c>
      <c r="E4" s="231"/>
      <c r="F4" s="231"/>
      <c r="G4" s="231"/>
      <c r="H4" s="231"/>
      <c r="I4" s="231"/>
      <c r="J4" s="231"/>
      <c r="K4" s="231"/>
    </row>
    <row r="5" s="219" customFormat="1" ht="11.25" spans="1:11">
      <c r="A5" s="228" t="s">
        <v>267</v>
      </c>
      <c r="B5" s="229"/>
      <c r="C5" s="230"/>
      <c r="D5" s="7" t="s">
        <v>268</v>
      </c>
      <c r="E5" s="229"/>
      <c r="F5" s="229"/>
      <c r="G5" s="228" t="s">
        <v>269</v>
      </c>
      <c r="H5" s="229"/>
      <c r="I5" s="229" t="s">
        <v>270</v>
      </c>
      <c r="J5" s="229"/>
      <c r="K5" s="235"/>
    </row>
    <row r="6" s="219" customFormat="1" ht="21" spans="1:11">
      <c r="A6" s="232" t="s">
        <v>271</v>
      </c>
      <c r="B6" s="233"/>
      <c r="C6" s="234"/>
      <c r="D6" s="228"/>
      <c r="E6" s="231" t="s">
        <v>272</v>
      </c>
      <c r="F6" s="231" t="s">
        <v>273</v>
      </c>
      <c r="G6" s="228" t="s">
        <v>274</v>
      </c>
      <c r="H6" s="235"/>
      <c r="I6" s="231" t="s">
        <v>275</v>
      </c>
      <c r="J6" s="231" t="s">
        <v>276</v>
      </c>
      <c r="K6" s="231" t="s">
        <v>277</v>
      </c>
    </row>
    <row r="7" s="219" customFormat="1" ht="11.25" spans="1:11">
      <c r="A7" s="236"/>
      <c r="B7" s="237"/>
      <c r="C7" s="238"/>
      <c r="D7" s="239" t="s">
        <v>278</v>
      </c>
      <c r="E7" s="240">
        <v>480</v>
      </c>
      <c r="F7" s="231">
        <v>548.65</v>
      </c>
      <c r="G7" s="228">
        <v>512.340971</v>
      </c>
      <c r="H7" s="235"/>
      <c r="I7" s="231">
        <v>10</v>
      </c>
      <c r="J7" s="263">
        <v>0.9338</v>
      </c>
      <c r="K7" s="231">
        <v>9.338</v>
      </c>
    </row>
    <row r="8" s="219" customFormat="1" ht="11.25" spans="1:11">
      <c r="A8" s="241"/>
      <c r="B8" s="237"/>
      <c r="C8" s="238"/>
      <c r="D8" s="239" t="s">
        <v>279</v>
      </c>
      <c r="E8" s="240">
        <v>480</v>
      </c>
      <c r="F8" s="231"/>
      <c r="G8" s="228">
        <v>466.693562</v>
      </c>
      <c r="H8" s="235"/>
      <c r="I8" s="231" t="s">
        <v>18</v>
      </c>
      <c r="J8" s="263">
        <v>0.9723</v>
      </c>
      <c r="K8" s="231" t="s">
        <v>18</v>
      </c>
    </row>
    <row r="9" s="219" customFormat="1" ht="11.25" spans="1:11">
      <c r="A9" s="241"/>
      <c r="B9" s="237"/>
      <c r="C9" s="238"/>
      <c r="D9" s="228" t="s">
        <v>280</v>
      </c>
      <c r="E9" s="240">
        <v>68.65</v>
      </c>
      <c r="F9" s="231"/>
      <c r="G9" s="228">
        <v>45.647404</v>
      </c>
      <c r="H9" s="235"/>
      <c r="I9" s="231" t="s">
        <v>18</v>
      </c>
      <c r="J9" s="263">
        <v>0.6649</v>
      </c>
      <c r="K9" s="231" t="s">
        <v>18</v>
      </c>
    </row>
    <row r="10" s="219" customFormat="1" ht="11.25" spans="1:11">
      <c r="A10" s="242"/>
      <c r="B10" s="237"/>
      <c r="C10" s="238"/>
      <c r="D10" s="243" t="s">
        <v>281</v>
      </c>
      <c r="E10" s="244"/>
      <c r="F10" s="244"/>
      <c r="G10" s="232"/>
      <c r="H10" s="245"/>
      <c r="I10" s="244" t="s">
        <v>18</v>
      </c>
      <c r="J10" s="244"/>
      <c r="K10" s="244" t="s">
        <v>18</v>
      </c>
    </row>
    <row r="11" s="219" customFormat="1" ht="11.25" spans="1:11">
      <c r="A11" s="236" t="s">
        <v>282</v>
      </c>
      <c r="B11" s="246" t="s">
        <v>283</v>
      </c>
      <c r="C11" s="247"/>
      <c r="D11" s="248"/>
      <c r="E11" s="248"/>
      <c r="F11" s="249"/>
      <c r="G11" s="228" t="s">
        <v>284</v>
      </c>
      <c r="H11" s="229"/>
      <c r="I11" s="229"/>
      <c r="J11" s="229"/>
      <c r="K11" s="235"/>
    </row>
    <row r="12" s="219" customFormat="1" ht="11.25" spans="1:11">
      <c r="A12" s="250"/>
      <c r="B12" s="240" t="s">
        <v>285</v>
      </c>
      <c r="C12" s="240"/>
      <c r="D12" s="240"/>
      <c r="E12" s="240"/>
      <c r="F12" s="231"/>
      <c r="G12" s="230" t="s">
        <v>286</v>
      </c>
      <c r="H12" s="230"/>
      <c r="I12" s="230"/>
      <c r="J12" s="230"/>
      <c r="K12" s="252"/>
    </row>
    <row r="13" s="219" customFormat="1" ht="11.25" spans="1:11">
      <c r="A13" s="244" t="s">
        <v>287</v>
      </c>
      <c r="B13" s="244" t="s">
        <v>288</v>
      </c>
      <c r="C13" s="240" t="s">
        <v>289</v>
      </c>
      <c r="D13" s="231" t="s">
        <v>290</v>
      </c>
      <c r="E13" s="231"/>
      <c r="F13" s="235" t="s">
        <v>291</v>
      </c>
      <c r="G13" s="231" t="s">
        <v>292</v>
      </c>
      <c r="H13" s="231" t="s">
        <v>275</v>
      </c>
      <c r="I13" s="231" t="s">
        <v>277</v>
      </c>
      <c r="J13" s="7" t="s">
        <v>293</v>
      </c>
      <c r="K13" s="235"/>
    </row>
    <row r="14" s="219" customFormat="1" ht="33" spans="1:11">
      <c r="A14" s="251"/>
      <c r="B14" s="9" t="s">
        <v>294</v>
      </c>
      <c r="C14" s="240" t="s">
        <v>295</v>
      </c>
      <c r="D14" s="239" t="s">
        <v>296</v>
      </c>
      <c r="E14" s="252"/>
      <c r="F14" s="228" t="s">
        <v>297</v>
      </c>
      <c r="G14" s="228" t="s">
        <v>298</v>
      </c>
      <c r="H14" s="231">
        <v>2</v>
      </c>
      <c r="I14" s="231">
        <v>2</v>
      </c>
      <c r="J14" s="239" t="s">
        <v>299</v>
      </c>
      <c r="K14" s="252"/>
    </row>
    <row r="15" s="219" customFormat="1" ht="11.25" spans="1:11">
      <c r="A15" s="251"/>
      <c r="B15" s="231"/>
      <c r="C15" s="240"/>
      <c r="D15" s="239" t="s">
        <v>300</v>
      </c>
      <c r="E15" s="252"/>
      <c r="F15" s="228" t="s">
        <v>301</v>
      </c>
      <c r="G15" s="231" t="s">
        <v>301</v>
      </c>
      <c r="H15" s="231">
        <v>2</v>
      </c>
      <c r="I15" s="231">
        <v>2</v>
      </c>
      <c r="J15" s="239" t="s">
        <v>302</v>
      </c>
      <c r="K15" s="252"/>
    </row>
    <row r="16" s="219" customFormat="1" ht="11.25" spans="1:11">
      <c r="A16" s="251"/>
      <c r="B16" s="231"/>
      <c r="C16" s="240"/>
      <c r="D16" s="239" t="s">
        <v>303</v>
      </c>
      <c r="E16" s="252"/>
      <c r="F16" s="228" t="s">
        <v>304</v>
      </c>
      <c r="G16" s="231" t="s">
        <v>304</v>
      </c>
      <c r="H16" s="231">
        <v>2</v>
      </c>
      <c r="I16" s="231">
        <v>2</v>
      </c>
      <c r="J16" s="17" t="s">
        <v>305</v>
      </c>
      <c r="K16" s="252"/>
    </row>
    <row r="17" s="219" customFormat="1" ht="11.25" spans="1:11">
      <c r="A17" s="251"/>
      <c r="B17" s="231"/>
      <c r="C17" s="240"/>
      <c r="D17" s="239" t="s">
        <v>306</v>
      </c>
      <c r="E17" s="252"/>
      <c r="F17" s="228" t="s">
        <v>307</v>
      </c>
      <c r="G17" s="231" t="s">
        <v>307</v>
      </c>
      <c r="H17" s="231">
        <v>3</v>
      </c>
      <c r="I17" s="231">
        <v>3</v>
      </c>
      <c r="J17" s="17" t="s">
        <v>308</v>
      </c>
      <c r="K17" s="252"/>
    </row>
    <row r="18" s="219" customFormat="1" ht="11.25" spans="1:11">
      <c r="A18" s="251"/>
      <c r="B18" s="231"/>
      <c r="C18" s="240"/>
      <c r="D18" s="239" t="s">
        <v>309</v>
      </c>
      <c r="E18" s="252"/>
      <c r="F18" s="228" t="s">
        <v>310</v>
      </c>
      <c r="G18" s="231" t="s">
        <v>310</v>
      </c>
      <c r="H18" s="231">
        <v>3</v>
      </c>
      <c r="I18" s="231">
        <v>3</v>
      </c>
      <c r="J18" s="17" t="s">
        <v>311</v>
      </c>
      <c r="K18" s="252"/>
    </row>
    <row r="19" s="219" customFormat="1" ht="11.25" spans="1:11">
      <c r="A19" s="251"/>
      <c r="B19" s="231"/>
      <c r="C19" s="240"/>
      <c r="D19" s="239" t="s">
        <v>312</v>
      </c>
      <c r="E19" s="252"/>
      <c r="F19" s="228" t="s">
        <v>313</v>
      </c>
      <c r="G19" s="231" t="s">
        <v>313</v>
      </c>
      <c r="H19" s="231">
        <v>3</v>
      </c>
      <c r="I19" s="231">
        <v>3</v>
      </c>
      <c r="J19" s="239" t="s">
        <v>314</v>
      </c>
      <c r="K19" s="252"/>
    </row>
    <row r="20" s="219" customFormat="1" ht="11.25" spans="1:11">
      <c r="A20" s="251"/>
      <c r="B20" s="231"/>
      <c r="C20" s="240"/>
      <c r="D20" s="239" t="s">
        <v>315</v>
      </c>
      <c r="E20" s="252"/>
      <c r="F20" s="228" t="s">
        <v>313</v>
      </c>
      <c r="G20" s="231" t="s">
        <v>301</v>
      </c>
      <c r="H20" s="231">
        <v>3</v>
      </c>
      <c r="I20" s="231">
        <v>3</v>
      </c>
      <c r="J20" s="239" t="s">
        <v>316</v>
      </c>
      <c r="K20" s="252"/>
    </row>
    <row r="21" s="219" customFormat="1" ht="12" spans="1:11">
      <c r="A21" s="251"/>
      <c r="B21" s="231"/>
      <c r="C21" s="240"/>
      <c r="D21" s="239" t="s">
        <v>317</v>
      </c>
      <c r="E21" s="252"/>
      <c r="F21" s="228" t="s">
        <v>304</v>
      </c>
      <c r="G21" s="70" t="s">
        <v>318</v>
      </c>
      <c r="H21" s="231">
        <v>2</v>
      </c>
      <c r="I21" s="231">
        <v>1</v>
      </c>
      <c r="J21" s="239" t="s">
        <v>319</v>
      </c>
      <c r="K21" s="252"/>
    </row>
    <row r="22" s="219" customFormat="1" ht="11.25" spans="1:11">
      <c r="A22" s="251"/>
      <c r="B22" s="231"/>
      <c r="C22" s="253" t="s">
        <v>320</v>
      </c>
      <c r="D22" s="239" t="s">
        <v>321</v>
      </c>
      <c r="E22" s="252"/>
      <c r="F22" s="231" t="s">
        <v>322</v>
      </c>
      <c r="G22" s="231" t="s">
        <v>322</v>
      </c>
      <c r="H22" s="231">
        <v>5</v>
      </c>
      <c r="I22" s="231">
        <v>4.8</v>
      </c>
      <c r="J22" s="239" t="s">
        <v>323</v>
      </c>
      <c r="K22" s="252"/>
    </row>
    <row r="23" s="219" customFormat="1" ht="21.75" spans="1:11">
      <c r="A23" s="251"/>
      <c r="B23" s="231"/>
      <c r="C23" s="253" t="s">
        <v>324</v>
      </c>
      <c r="D23" s="239" t="s">
        <v>325</v>
      </c>
      <c r="E23" s="252"/>
      <c r="F23" s="254">
        <v>44896</v>
      </c>
      <c r="G23" s="231" t="s">
        <v>326</v>
      </c>
      <c r="H23" s="231">
        <v>5</v>
      </c>
      <c r="I23" s="231">
        <v>4.6</v>
      </c>
      <c r="J23" s="239" t="s">
        <v>327</v>
      </c>
      <c r="K23" s="252"/>
    </row>
    <row r="24" s="219" customFormat="1" ht="21.75" spans="1:11">
      <c r="A24" s="251"/>
      <c r="B24" s="231"/>
      <c r="C24" s="240" t="s">
        <v>328</v>
      </c>
      <c r="D24" s="239" t="s">
        <v>329</v>
      </c>
      <c r="E24" s="252"/>
      <c r="F24" s="228" t="s">
        <v>330</v>
      </c>
      <c r="G24" s="231" t="s">
        <v>331</v>
      </c>
      <c r="H24" s="231">
        <v>2</v>
      </c>
      <c r="I24" s="231">
        <v>1</v>
      </c>
      <c r="J24" s="239" t="s">
        <v>332</v>
      </c>
      <c r="K24" s="252"/>
    </row>
    <row r="25" s="219" customFormat="1" ht="21.75" spans="1:11">
      <c r="A25" s="251"/>
      <c r="B25" s="231"/>
      <c r="C25" s="240"/>
      <c r="D25" s="239" t="s">
        <v>333</v>
      </c>
      <c r="E25" s="252"/>
      <c r="F25" s="228" t="s">
        <v>334</v>
      </c>
      <c r="G25" s="231" t="s">
        <v>335</v>
      </c>
      <c r="H25" s="231">
        <v>2</v>
      </c>
      <c r="I25" s="231">
        <v>1.8</v>
      </c>
      <c r="J25" s="239" t="s">
        <v>336</v>
      </c>
      <c r="K25" s="252"/>
    </row>
    <row r="26" s="219" customFormat="1" ht="11.25" spans="1:11">
      <c r="A26" s="251"/>
      <c r="B26" s="231"/>
      <c r="C26" s="240"/>
      <c r="D26" s="239" t="s">
        <v>337</v>
      </c>
      <c r="E26" s="252"/>
      <c r="F26" s="228" t="s">
        <v>338</v>
      </c>
      <c r="G26" s="231" t="s">
        <v>338</v>
      </c>
      <c r="H26" s="231">
        <v>1</v>
      </c>
      <c r="I26" s="231">
        <v>0.95</v>
      </c>
      <c r="J26" s="239" t="s">
        <v>339</v>
      </c>
      <c r="K26" s="252"/>
    </row>
    <row r="27" s="219" customFormat="1" ht="21.75" spans="1:11">
      <c r="A27" s="251"/>
      <c r="B27" s="231"/>
      <c r="C27" s="240"/>
      <c r="D27" s="239" t="s">
        <v>340</v>
      </c>
      <c r="E27" s="252"/>
      <c r="F27" s="228" t="s">
        <v>341</v>
      </c>
      <c r="G27" s="231" t="s">
        <v>342</v>
      </c>
      <c r="H27" s="231">
        <v>2</v>
      </c>
      <c r="I27" s="231">
        <v>1.8</v>
      </c>
      <c r="J27" s="255" t="s">
        <v>343</v>
      </c>
      <c r="K27" s="256" t="s">
        <v>344</v>
      </c>
    </row>
    <row r="28" s="219" customFormat="1" ht="21" spans="1:11">
      <c r="A28" s="251"/>
      <c r="B28" s="231"/>
      <c r="C28" s="240"/>
      <c r="D28" s="239" t="s">
        <v>345</v>
      </c>
      <c r="E28" s="252"/>
      <c r="F28" s="228" t="s">
        <v>346</v>
      </c>
      <c r="G28" s="9" t="s">
        <v>347</v>
      </c>
      <c r="H28" s="231">
        <v>2</v>
      </c>
      <c r="I28" s="231">
        <v>1.8</v>
      </c>
      <c r="J28" s="255" t="s">
        <v>348</v>
      </c>
      <c r="K28" s="256" t="s">
        <v>349</v>
      </c>
    </row>
    <row r="29" s="219" customFormat="1" ht="11.25" spans="1:11">
      <c r="A29" s="251"/>
      <c r="B29" s="231"/>
      <c r="C29" s="240"/>
      <c r="D29" s="239" t="s">
        <v>350</v>
      </c>
      <c r="E29" s="252"/>
      <c r="F29" s="228" t="s">
        <v>351</v>
      </c>
      <c r="G29" s="231" t="s">
        <v>352</v>
      </c>
      <c r="H29" s="231">
        <v>3</v>
      </c>
      <c r="I29" s="231">
        <v>2.8</v>
      </c>
      <c r="J29" s="239" t="s">
        <v>353</v>
      </c>
      <c r="K29" s="252" t="s">
        <v>354</v>
      </c>
    </row>
    <row r="30" s="219" customFormat="1" ht="21.75" spans="1:11">
      <c r="A30" s="251"/>
      <c r="B30" s="231"/>
      <c r="C30" s="240"/>
      <c r="D30" s="239" t="s">
        <v>355</v>
      </c>
      <c r="E30" s="252"/>
      <c r="F30" s="228" t="s">
        <v>356</v>
      </c>
      <c r="G30" s="231" t="s">
        <v>357</v>
      </c>
      <c r="H30" s="231">
        <v>3</v>
      </c>
      <c r="I30" s="231">
        <v>2.8</v>
      </c>
      <c r="J30" s="239" t="s">
        <v>358</v>
      </c>
      <c r="K30" s="252"/>
    </row>
    <row r="31" s="219" customFormat="1" ht="21" spans="1:11">
      <c r="A31" s="251"/>
      <c r="B31" s="231"/>
      <c r="C31" s="240"/>
      <c r="D31" s="239" t="s">
        <v>359</v>
      </c>
      <c r="E31" s="252"/>
      <c r="F31" s="228" t="s">
        <v>360</v>
      </c>
      <c r="G31" s="231" t="s">
        <v>361</v>
      </c>
      <c r="H31" s="231">
        <v>2</v>
      </c>
      <c r="I31" s="231">
        <v>1.9</v>
      </c>
      <c r="J31" s="239" t="s">
        <v>362</v>
      </c>
      <c r="K31" s="252"/>
    </row>
    <row r="32" s="219" customFormat="1" ht="21" spans="1:11">
      <c r="A32" s="251"/>
      <c r="B32" s="231"/>
      <c r="C32" s="240"/>
      <c r="D32" s="239" t="s">
        <v>363</v>
      </c>
      <c r="E32" s="252"/>
      <c r="F32" s="228" t="s">
        <v>364</v>
      </c>
      <c r="G32" s="231" t="s">
        <v>361</v>
      </c>
      <c r="H32" s="231">
        <v>3</v>
      </c>
      <c r="I32" s="231">
        <v>2.9</v>
      </c>
      <c r="J32" s="239" t="s">
        <v>365</v>
      </c>
      <c r="K32" s="252" t="s">
        <v>366</v>
      </c>
    </row>
    <row r="33" s="219" customFormat="1" ht="21.75" spans="1:11">
      <c r="A33" s="251"/>
      <c r="B33" s="231" t="s">
        <v>367</v>
      </c>
      <c r="C33" s="253" t="s">
        <v>368</v>
      </c>
      <c r="D33" s="255" t="s">
        <v>369</v>
      </c>
      <c r="E33" s="256"/>
      <c r="F33" s="231" t="s">
        <v>370</v>
      </c>
      <c r="G33" s="231" t="s">
        <v>370</v>
      </c>
      <c r="H33" s="231">
        <v>10</v>
      </c>
      <c r="I33" s="231">
        <v>9.5</v>
      </c>
      <c r="J33" s="239" t="s">
        <v>371</v>
      </c>
      <c r="K33" s="252"/>
    </row>
    <row r="34" s="219" customFormat="1" ht="21.75" spans="1:11">
      <c r="A34" s="251"/>
      <c r="B34" s="231"/>
      <c r="C34" s="253" t="s">
        <v>372</v>
      </c>
      <c r="D34" s="255" t="s">
        <v>373</v>
      </c>
      <c r="E34" s="256"/>
      <c r="F34" s="257" t="s">
        <v>374</v>
      </c>
      <c r="G34" s="257" t="s">
        <v>374</v>
      </c>
      <c r="H34" s="231">
        <v>10</v>
      </c>
      <c r="I34" s="231">
        <v>9.5</v>
      </c>
      <c r="J34" s="239" t="s">
        <v>375</v>
      </c>
      <c r="K34" s="252"/>
    </row>
    <row r="35" s="219" customFormat="1" ht="21.75" spans="1:11">
      <c r="A35" s="251"/>
      <c r="B35" s="231"/>
      <c r="C35" s="253" t="s">
        <v>376</v>
      </c>
      <c r="D35" s="255" t="s">
        <v>373</v>
      </c>
      <c r="E35" s="256"/>
      <c r="F35" s="257" t="s">
        <v>374</v>
      </c>
      <c r="G35" s="231" t="s">
        <v>377</v>
      </c>
      <c r="H35" s="231">
        <v>10</v>
      </c>
      <c r="I35" s="231">
        <v>9.5</v>
      </c>
      <c r="J35" s="239" t="s">
        <v>378</v>
      </c>
      <c r="K35" s="252"/>
    </row>
    <row r="36" s="219" customFormat="1" ht="44.25" spans="1:11">
      <c r="A36" s="251"/>
      <c r="B36" s="244" t="s">
        <v>379</v>
      </c>
      <c r="C36" s="253" t="s">
        <v>380</v>
      </c>
      <c r="D36" s="255" t="s">
        <v>381</v>
      </c>
      <c r="E36" s="256"/>
      <c r="F36" s="231" t="s">
        <v>382</v>
      </c>
      <c r="G36" s="231" t="s">
        <v>382</v>
      </c>
      <c r="H36" s="231">
        <v>10</v>
      </c>
      <c r="I36" s="231">
        <v>9.2</v>
      </c>
      <c r="J36" s="239" t="s">
        <v>383</v>
      </c>
      <c r="K36" s="252"/>
    </row>
    <row r="37" s="219" customFormat="1" ht="11.25" spans="1:11">
      <c r="A37" s="258" t="s">
        <v>384</v>
      </c>
      <c r="B37" s="259"/>
      <c r="C37" s="260"/>
      <c r="D37" s="259"/>
      <c r="E37" s="259"/>
      <c r="F37" s="259"/>
      <c r="G37" s="261"/>
      <c r="H37" s="262">
        <f>SUM(H14:H36)+10</f>
        <v>100</v>
      </c>
      <c r="I37" s="262">
        <f>SUM(I14:I36)+K7</f>
        <v>93.188</v>
      </c>
      <c r="J37" s="258"/>
      <c r="K37" s="261"/>
    </row>
  </sheetData>
  <mergeCells count="7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A37:G37"/>
    <mergeCell ref="J37:K37"/>
    <mergeCell ref="A11:A12"/>
    <mergeCell ref="A13:A36"/>
    <mergeCell ref="B14:B20"/>
    <mergeCell ref="B22:B26"/>
    <mergeCell ref="B27:B32"/>
    <mergeCell ref="B33:B35"/>
    <mergeCell ref="C14:C20"/>
    <mergeCell ref="C24:C32"/>
    <mergeCell ref="A6:C10"/>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U39" sqref="U39"/>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385</v>
      </c>
      <c r="E4" s="9"/>
      <c r="F4" s="9"/>
      <c r="G4" s="9"/>
      <c r="H4" s="9"/>
      <c r="I4" s="9"/>
      <c r="J4" s="9"/>
      <c r="K4" s="9"/>
    </row>
    <row r="5" s="1" customFormat="1" ht="10.5" spans="1:11">
      <c r="A5" s="7" t="s">
        <v>5</v>
      </c>
      <c r="B5" s="8"/>
      <c r="C5" s="8"/>
      <c r="D5" s="7" t="s">
        <v>386</v>
      </c>
      <c r="E5" s="8"/>
      <c r="F5" s="8"/>
      <c r="G5" s="7" t="s">
        <v>7</v>
      </c>
      <c r="H5" s="8"/>
      <c r="I5" s="9" t="s">
        <v>386</v>
      </c>
      <c r="J5" s="9"/>
      <c r="K5" s="9"/>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c r="F7" s="9">
        <v>789.95</v>
      </c>
      <c r="G7" s="7">
        <v>789.95</v>
      </c>
      <c r="H7" s="13"/>
      <c r="I7" s="9">
        <v>10</v>
      </c>
      <c r="J7" s="49">
        <v>1</v>
      </c>
      <c r="K7" s="27">
        <v>10</v>
      </c>
    </row>
    <row r="8" s="1" customFormat="1" ht="10.5" spans="1:11">
      <c r="A8" s="18"/>
      <c r="B8" s="15"/>
      <c r="C8" s="16"/>
      <c r="D8" s="17" t="s">
        <v>17</v>
      </c>
      <c r="E8" s="9"/>
      <c r="F8" s="9">
        <v>543</v>
      </c>
      <c r="G8" s="7"/>
      <c r="H8" s="13"/>
      <c r="I8" s="9" t="s">
        <v>18</v>
      </c>
      <c r="J8" s="9"/>
      <c r="K8" s="9" t="s">
        <v>18</v>
      </c>
    </row>
    <row r="9" s="1" customFormat="1" ht="10.5" spans="1:11">
      <c r="A9" s="18"/>
      <c r="B9" s="15"/>
      <c r="C9" s="16"/>
      <c r="D9" s="7" t="s">
        <v>19</v>
      </c>
      <c r="E9" s="9"/>
      <c r="F9" s="9">
        <v>246.95</v>
      </c>
      <c r="G9" s="7"/>
      <c r="H9" s="13"/>
      <c r="I9" s="9" t="s">
        <v>18</v>
      </c>
      <c r="J9" s="9"/>
      <c r="K9" s="9" t="s">
        <v>18</v>
      </c>
    </row>
    <row r="10" s="1" customFormat="1" ht="10.5" spans="1:11">
      <c r="A10" s="19"/>
      <c r="B10" s="15"/>
      <c r="C10" s="16"/>
      <c r="D10" s="20" t="s">
        <v>20</v>
      </c>
      <c r="E10" s="21"/>
      <c r="F10" s="21">
        <v>0</v>
      </c>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c r="C12" s="9"/>
      <c r="D12" s="9"/>
      <c r="E12" s="9"/>
      <c r="F12" s="9"/>
      <c r="G12" s="8"/>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387</v>
      </c>
      <c r="E14" s="29"/>
      <c r="F14" s="9" t="s">
        <v>388</v>
      </c>
      <c r="G14" s="9" t="s">
        <v>389</v>
      </c>
      <c r="H14" s="9">
        <v>20</v>
      </c>
      <c r="I14" s="9">
        <v>16</v>
      </c>
      <c r="J14" s="217" t="s">
        <v>390</v>
      </c>
      <c r="K14" s="218"/>
    </row>
    <row r="15" s="1" customFormat="1" ht="10.5" spans="1:11">
      <c r="A15" s="28"/>
      <c r="B15" s="9"/>
      <c r="C15" s="21" t="s">
        <v>44</v>
      </c>
      <c r="D15" s="17" t="s">
        <v>391</v>
      </c>
      <c r="E15" s="29"/>
      <c r="F15" s="49">
        <v>0.95</v>
      </c>
      <c r="G15" s="49">
        <v>1</v>
      </c>
      <c r="H15" s="9">
        <v>10</v>
      </c>
      <c r="I15" s="9">
        <v>10</v>
      </c>
      <c r="J15" s="7"/>
      <c r="K15" s="13"/>
    </row>
    <row r="16" s="1" customFormat="1" ht="10.5" spans="1:11">
      <c r="A16" s="28"/>
      <c r="B16" s="9"/>
      <c r="C16" s="28"/>
      <c r="D16" s="17" t="s">
        <v>392</v>
      </c>
      <c r="E16" s="29"/>
      <c r="F16" s="9" t="s">
        <v>393</v>
      </c>
      <c r="G16" s="49">
        <v>0</v>
      </c>
      <c r="H16" s="9">
        <v>10</v>
      </c>
      <c r="I16" s="9">
        <v>10</v>
      </c>
      <c r="J16" s="7"/>
      <c r="K16" s="13"/>
    </row>
    <row r="17" s="1" customFormat="1" ht="21" spans="1:11">
      <c r="A17" s="28"/>
      <c r="B17" s="9"/>
      <c r="C17" s="21" t="s">
        <v>49</v>
      </c>
      <c r="D17" s="85" t="s">
        <v>394</v>
      </c>
      <c r="E17" s="215"/>
      <c r="F17" s="9" t="s">
        <v>395</v>
      </c>
      <c r="G17" s="216">
        <v>44805</v>
      </c>
      <c r="H17" s="9">
        <v>10</v>
      </c>
      <c r="I17" s="9">
        <v>10</v>
      </c>
      <c r="J17" s="7"/>
      <c r="K17" s="13"/>
    </row>
    <row r="18" s="1" customFormat="1" ht="10.5" spans="1:11">
      <c r="A18" s="28"/>
      <c r="B18" s="9"/>
      <c r="C18" s="21" t="s">
        <v>53</v>
      </c>
      <c r="D18" s="85" t="s">
        <v>396</v>
      </c>
      <c r="E18" s="215"/>
      <c r="F18" s="9">
        <v>789.95</v>
      </c>
      <c r="G18" s="9">
        <v>789.95</v>
      </c>
      <c r="H18" s="9">
        <v>10</v>
      </c>
      <c r="I18" s="9">
        <v>9</v>
      </c>
      <c r="J18" s="7"/>
      <c r="K18" s="13"/>
    </row>
    <row r="19" s="1" customFormat="1" ht="21" spans="1:11">
      <c r="A19" s="28"/>
      <c r="B19" s="21" t="s">
        <v>58</v>
      </c>
      <c r="C19" s="21" t="s">
        <v>64</v>
      </c>
      <c r="D19" s="85" t="s">
        <v>397</v>
      </c>
      <c r="E19" s="215"/>
      <c r="F19" s="201" t="s">
        <v>398</v>
      </c>
      <c r="G19" s="201" t="s">
        <v>398</v>
      </c>
      <c r="H19" s="9">
        <v>20</v>
      </c>
      <c r="I19" s="9">
        <v>20</v>
      </c>
      <c r="J19" s="7"/>
      <c r="K19" s="13"/>
    </row>
    <row r="20" s="1" customFormat="1" ht="21" spans="1:11">
      <c r="A20" s="28"/>
      <c r="B20" s="28"/>
      <c r="C20" s="21" t="s">
        <v>71</v>
      </c>
      <c r="D20" s="85" t="s">
        <v>399</v>
      </c>
      <c r="E20" s="215"/>
      <c r="F20" s="9" t="s">
        <v>400</v>
      </c>
      <c r="G20" s="9" t="s">
        <v>400</v>
      </c>
      <c r="H20" s="9">
        <v>10</v>
      </c>
      <c r="I20" s="9">
        <v>10</v>
      </c>
      <c r="J20" s="7"/>
      <c r="K20" s="13"/>
    </row>
    <row r="21" s="1" customFormat="1" ht="42" spans="1:11">
      <c r="A21" s="28"/>
      <c r="B21" s="21" t="s">
        <v>75</v>
      </c>
      <c r="C21" s="21" t="s">
        <v>76</v>
      </c>
      <c r="D21" s="33" t="s">
        <v>401</v>
      </c>
      <c r="E21" s="34"/>
      <c r="F21" s="49">
        <v>0.9</v>
      </c>
      <c r="G21" s="49">
        <v>0.9</v>
      </c>
      <c r="H21" s="9">
        <v>10</v>
      </c>
      <c r="I21" s="9">
        <v>10</v>
      </c>
      <c r="J21" s="7"/>
      <c r="K21" s="13"/>
    </row>
    <row r="22" s="1" customFormat="1" ht="10.5" spans="1:11">
      <c r="A22" s="35" t="s">
        <v>81</v>
      </c>
      <c r="B22" s="36"/>
      <c r="C22" s="36"/>
      <c r="D22" s="36"/>
      <c r="E22" s="36"/>
      <c r="F22" s="36"/>
      <c r="G22" s="37"/>
      <c r="H22" s="38">
        <v>100</v>
      </c>
      <c r="I22" s="38">
        <v>95</v>
      </c>
      <c r="J22" s="35"/>
      <c r="K22" s="37"/>
    </row>
  </sheetData>
  <mergeCells count="44">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11:A12"/>
    <mergeCell ref="A13:A21"/>
    <mergeCell ref="B14:B18"/>
    <mergeCell ref="B19:B20"/>
    <mergeCell ref="C15:C16"/>
    <mergeCell ref="A6:C10"/>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8.83333333333333"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402</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1200</v>
      </c>
      <c r="F7" s="1">
        <f>F8+F9</f>
        <v>1584.2</v>
      </c>
      <c r="G7" s="7">
        <f>G8+G9</f>
        <v>586.22</v>
      </c>
      <c r="H7" s="13"/>
      <c r="I7" s="9">
        <v>10</v>
      </c>
      <c r="J7" s="9">
        <f>G7/F7</f>
        <v>0.370041661406388</v>
      </c>
      <c r="K7" s="27">
        <v>4</v>
      </c>
    </row>
    <row r="8" s="1" customFormat="1" ht="10.5" spans="1:11">
      <c r="A8" s="18"/>
      <c r="B8" s="15"/>
      <c r="C8" s="16"/>
      <c r="D8" s="17" t="s">
        <v>17</v>
      </c>
      <c r="E8" s="9">
        <f>E7-E9</f>
        <v>204.02</v>
      </c>
      <c r="F8" s="9">
        <v>1121.2</v>
      </c>
      <c r="G8" s="7">
        <v>385.51</v>
      </c>
      <c r="H8" s="13"/>
      <c r="I8" s="9" t="s">
        <v>18</v>
      </c>
      <c r="J8" s="9"/>
      <c r="K8" s="9" t="s">
        <v>18</v>
      </c>
    </row>
    <row r="9" s="1" customFormat="1" ht="10.5" spans="1:11">
      <c r="A9" s="18"/>
      <c r="B9" s="15"/>
      <c r="C9" s="16"/>
      <c r="D9" s="7" t="s">
        <v>19</v>
      </c>
      <c r="E9" s="9">
        <v>995.98</v>
      </c>
      <c r="F9" s="9">
        <v>463</v>
      </c>
      <c r="G9" s="7">
        <v>200.71</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403</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210" t="s">
        <v>127</v>
      </c>
      <c r="E14" s="211"/>
      <c r="F14" s="212" t="s">
        <v>404</v>
      </c>
      <c r="G14" s="27" t="s">
        <v>405</v>
      </c>
      <c r="H14" s="27">
        <v>4</v>
      </c>
      <c r="I14" s="27">
        <v>4</v>
      </c>
      <c r="J14" s="7"/>
      <c r="K14" s="13"/>
    </row>
    <row r="15" s="1" customFormat="1" ht="10.5" spans="1:11">
      <c r="A15" s="28"/>
      <c r="B15" s="9"/>
      <c r="C15" s="28"/>
      <c r="D15" s="210" t="s">
        <v>130</v>
      </c>
      <c r="E15" s="211"/>
      <c r="F15" s="212" t="s">
        <v>136</v>
      </c>
      <c r="G15" s="27" t="s">
        <v>406</v>
      </c>
      <c r="H15" s="27">
        <v>4</v>
      </c>
      <c r="I15" s="27">
        <v>4</v>
      </c>
      <c r="J15" s="7"/>
      <c r="K15" s="13"/>
    </row>
    <row r="16" s="1" customFormat="1" ht="10.5" spans="1:11">
      <c r="A16" s="28"/>
      <c r="B16" s="9"/>
      <c r="C16" s="28"/>
      <c r="D16" s="210" t="s">
        <v>407</v>
      </c>
      <c r="E16" s="211"/>
      <c r="F16" s="212" t="s">
        <v>136</v>
      </c>
      <c r="G16" s="27" t="s">
        <v>406</v>
      </c>
      <c r="H16" s="27">
        <v>4</v>
      </c>
      <c r="I16" s="27">
        <v>4</v>
      </c>
      <c r="J16" s="7"/>
      <c r="K16" s="13"/>
    </row>
    <row r="17" s="1" customFormat="1" ht="10.5" spans="1:11">
      <c r="A17" s="28"/>
      <c r="B17" s="9"/>
      <c r="C17" s="30"/>
      <c r="D17" s="210" t="s">
        <v>133</v>
      </c>
      <c r="E17" s="211"/>
      <c r="F17" s="212" t="s">
        <v>408</v>
      </c>
      <c r="G17" s="27" t="s">
        <v>409</v>
      </c>
      <c r="H17" s="27">
        <v>4</v>
      </c>
      <c r="I17" s="27">
        <v>4</v>
      </c>
      <c r="J17" s="7"/>
      <c r="K17" s="13"/>
    </row>
    <row r="18" s="1" customFormat="1" ht="10.5" spans="1:11">
      <c r="A18" s="28"/>
      <c r="B18" s="9"/>
      <c r="C18" s="21" t="s">
        <v>44</v>
      </c>
      <c r="D18" s="210" t="s">
        <v>135</v>
      </c>
      <c r="E18" s="211"/>
      <c r="F18" s="212" t="s">
        <v>136</v>
      </c>
      <c r="G18" s="27" t="s">
        <v>410</v>
      </c>
      <c r="H18" s="27">
        <v>4</v>
      </c>
      <c r="I18" s="27">
        <v>3</v>
      </c>
      <c r="J18" s="7"/>
      <c r="K18" s="13"/>
    </row>
    <row r="19" s="1" customFormat="1" ht="10.5" spans="1:11">
      <c r="A19" s="28"/>
      <c r="B19" s="9"/>
      <c r="C19" s="28"/>
      <c r="D19" s="210" t="s">
        <v>137</v>
      </c>
      <c r="E19" s="211"/>
      <c r="F19" s="212" t="s">
        <v>138</v>
      </c>
      <c r="G19" s="212" t="s">
        <v>138</v>
      </c>
      <c r="H19" s="27">
        <v>4</v>
      </c>
      <c r="I19" s="27">
        <v>4</v>
      </c>
      <c r="J19" s="7"/>
      <c r="K19" s="13"/>
    </row>
    <row r="20" s="1" customFormat="1" ht="10.5" spans="1:11">
      <c r="A20" s="28"/>
      <c r="B20" s="9"/>
      <c r="C20" s="28"/>
      <c r="D20" s="210" t="s">
        <v>139</v>
      </c>
      <c r="E20" s="211"/>
      <c r="F20" s="212" t="s">
        <v>140</v>
      </c>
      <c r="G20" s="31">
        <v>0.95</v>
      </c>
      <c r="H20" s="27">
        <v>4</v>
      </c>
      <c r="I20" s="27">
        <v>4</v>
      </c>
      <c r="J20" s="7"/>
      <c r="K20" s="13"/>
    </row>
    <row r="21" s="1" customFormat="1" ht="10.5" spans="1:11">
      <c r="A21" s="28"/>
      <c r="B21" s="9"/>
      <c r="C21" s="30"/>
      <c r="D21" s="210" t="s">
        <v>141</v>
      </c>
      <c r="E21" s="211"/>
      <c r="F21" s="212" t="s">
        <v>142</v>
      </c>
      <c r="G21" s="212" t="s">
        <v>142</v>
      </c>
      <c r="H21" s="27">
        <v>4</v>
      </c>
      <c r="I21" s="27">
        <v>4</v>
      </c>
      <c r="J21" s="7"/>
      <c r="K21" s="13"/>
    </row>
    <row r="22" s="1" customFormat="1" ht="11.25" spans="1:11">
      <c r="A22" s="28"/>
      <c r="B22" s="9"/>
      <c r="C22" s="21" t="s">
        <v>49</v>
      </c>
      <c r="D22" s="58" t="s">
        <v>143</v>
      </c>
      <c r="E22" s="59"/>
      <c r="F22" s="66" t="s">
        <v>140</v>
      </c>
      <c r="G22" s="31">
        <v>1</v>
      </c>
      <c r="H22" s="27">
        <v>4</v>
      </c>
      <c r="I22" s="27">
        <v>4</v>
      </c>
      <c r="J22" s="7"/>
      <c r="K22" s="13"/>
    </row>
    <row r="23" s="1" customFormat="1" ht="11.25" spans="1:11">
      <c r="A23" s="28"/>
      <c r="B23" s="9"/>
      <c r="C23" s="28"/>
      <c r="D23" s="58" t="s">
        <v>144</v>
      </c>
      <c r="E23" s="59"/>
      <c r="F23" s="66" t="s">
        <v>145</v>
      </c>
      <c r="G23" s="66" t="s">
        <v>145</v>
      </c>
      <c r="H23" s="27">
        <v>4</v>
      </c>
      <c r="I23" s="27">
        <v>4</v>
      </c>
      <c r="J23" s="7"/>
      <c r="K23" s="13"/>
    </row>
    <row r="24" s="1" customFormat="1" ht="10.5" spans="1:11">
      <c r="A24" s="28"/>
      <c r="B24" s="9"/>
      <c r="C24" s="21" t="s">
        <v>53</v>
      </c>
      <c r="D24" s="17" t="s">
        <v>147</v>
      </c>
      <c r="E24" s="29"/>
      <c r="F24" s="43" t="s">
        <v>411</v>
      </c>
      <c r="G24" s="27" t="s">
        <v>411</v>
      </c>
      <c r="H24" s="27">
        <v>10</v>
      </c>
      <c r="I24" s="27">
        <v>10</v>
      </c>
      <c r="J24" s="7"/>
      <c r="K24" s="13"/>
    </row>
    <row r="25" s="1" customFormat="1" ht="10.5" spans="1:11">
      <c r="A25" s="28"/>
      <c r="B25" s="9" t="s">
        <v>58</v>
      </c>
      <c r="C25" s="21" t="s">
        <v>59</v>
      </c>
      <c r="D25" s="17" t="s">
        <v>150</v>
      </c>
      <c r="E25" s="29"/>
      <c r="F25" s="43" t="s">
        <v>151</v>
      </c>
      <c r="G25" s="43" t="s">
        <v>151</v>
      </c>
      <c r="H25" s="27">
        <v>10</v>
      </c>
      <c r="I25" s="27">
        <v>9</v>
      </c>
      <c r="J25" s="7"/>
      <c r="K25" s="13"/>
    </row>
    <row r="26" s="1" customFormat="1" ht="10.5" spans="1:11">
      <c r="A26" s="28"/>
      <c r="B26" s="9"/>
      <c r="C26" s="28"/>
      <c r="D26" s="17" t="s">
        <v>149</v>
      </c>
      <c r="E26" s="29"/>
      <c r="F26" s="43"/>
      <c r="G26" s="27"/>
      <c r="H26" s="27"/>
      <c r="I26" s="27"/>
      <c r="J26" s="7"/>
      <c r="K26" s="13"/>
    </row>
    <row r="27" s="1" customFormat="1" ht="10.5" spans="1:11">
      <c r="A27" s="28"/>
      <c r="B27" s="9"/>
      <c r="C27" s="30"/>
      <c r="D27" s="17" t="s">
        <v>146</v>
      </c>
      <c r="E27" s="29"/>
      <c r="F27" s="43"/>
      <c r="G27" s="27"/>
      <c r="H27" s="27"/>
      <c r="I27" s="27"/>
      <c r="J27" s="7"/>
      <c r="K27" s="13"/>
    </row>
    <row r="28" s="1" customFormat="1" ht="10.5" spans="1:11">
      <c r="A28" s="28"/>
      <c r="B28" s="9"/>
      <c r="C28" s="21" t="s">
        <v>64</v>
      </c>
      <c r="D28" s="17" t="s">
        <v>152</v>
      </c>
      <c r="E28" s="29"/>
      <c r="F28" s="43" t="s">
        <v>412</v>
      </c>
      <c r="G28" s="27" t="s">
        <v>413</v>
      </c>
      <c r="H28" s="27">
        <v>5</v>
      </c>
      <c r="I28" s="27">
        <v>5</v>
      </c>
      <c r="J28" s="7"/>
      <c r="K28" s="13"/>
    </row>
    <row r="29" s="1" customFormat="1" ht="10.5" spans="1:11">
      <c r="A29" s="28"/>
      <c r="B29" s="9"/>
      <c r="C29" s="28"/>
      <c r="D29" s="17" t="s">
        <v>414</v>
      </c>
      <c r="E29" s="29"/>
      <c r="F29" s="43" t="s">
        <v>415</v>
      </c>
      <c r="G29" s="27" t="s">
        <v>416</v>
      </c>
      <c r="H29" s="27">
        <v>5</v>
      </c>
      <c r="I29" s="27">
        <v>5</v>
      </c>
      <c r="J29" s="7"/>
      <c r="K29" s="13"/>
    </row>
    <row r="30" s="1" customFormat="1" ht="10.5" spans="1:11">
      <c r="A30" s="28"/>
      <c r="B30" s="9"/>
      <c r="C30" s="30"/>
      <c r="D30" s="17" t="s">
        <v>146</v>
      </c>
      <c r="E30" s="29"/>
      <c r="F30" s="43"/>
      <c r="G30" s="27"/>
      <c r="H30" s="27"/>
      <c r="I30" s="27"/>
      <c r="J30" s="7"/>
      <c r="K30" s="13"/>
    </row>
    <row r="31" s="1" customFormat="1" ht="10.5" spans="1:11">
      <c r="A31" s="28"/>
      <c r="B31" s="9"/>
      <c r="C31" s="21" t="s">
        <v>70</v>
      </c>
      <c r="D31" s="17" t="s">
        <v>157</v>
      </c>
      <c r="E31" s="29"/>
      <c r="F31" s="43"/>
      <c r="G31" s="27"/>
      <c r="H31" s="27"/>
      <c r="I31" s="27"/>
      <c r="J31" s="7"/>
      <c r="K31" s="13"/>
    </row>
    <row r="32" s="1" customFormat="1" ht="10.5" spans="1:11">
      <c r="A32" s="28"/>
      <c r="B32" s="9"/>
      <c r="C32" s="28"/>
      <c r="D32" s="17" t="s">
        <v>149</v>
      </c>
      <c r="E32" s="29"/>
      <c r="F32" s="43"/>
      <c r="G32" s="27"/>
      <c r="H32" s="27"/>
      <c r="I32" s="27"/>
      <c r="J32" s="7"/>
      <c r="K32" s="13"/>
    </row>
    <row r="33" s="1" customFormat="1" ht="10.5" spans="1:11">
      <c r="A33" s="28"/>
      <c r="B33" s="9"/>
      <c r="C33" s="30"/>
      <c r="D33" s="17" t="s">
        <v>146</v>
      </c>
      <c r="E33" s="29"/>
      <c r="F33" s="43"/>
      <c r="G33" s="27"/>
      <c r="H33" s="27"/>
      <c r="I33" s="27"/>
      <c r="J33" s="7"/>
      <c r="K33" s="13"/>
    </row>
    <row r="34" s="1" customFormat="1" ht="10.5" spans="1:11">
      <c r="A34" s="28"/>
      <c r="B34" s="9"/>
      <c r="C34" s="21" t="s">
        <v>71</v>
      </c>
      <c r="D34" s="17" t="s">
        <v>158</v>
      </c>
      <c r="E34" s="29"/>
      <c r="F34" s="43" t="s">
        <v>138</v>
      </c>
      <c r="G34" s="43" t="s">
        <v>138</v>
      </c>
      <c r="H34" s="27">
        <v>10</v>
      </c>
      <c r="I34" s="27">
        <v>9</v>
      </c>
      <c r="J34" s="7"/>
      <c r="K34" s="13"/>
    </row>
    <row r="35" s="1" customFormat="1" ht="10.5" spans="1:11">
      <c r="A35" s="28"/>
      <c r="B35" s="9"/>
      <c r="C35" s="28"/>
      <c r="D35" s="17" t="s">
        <v>149</v>
      </c>
      <c r="E35" s="29"/>
      <c r="F35" s="43"/>
      <c r="G35" s="27"/>
      <c r="H35" s="27"/>
      <c r="I35" s="27"/>
      <c r="J35" s="7"/>
      <c r="K35" s="13"/>
    </row>
    <row r="36" s="1" customFormat="1" ht="10.5" spans="1:11">
      <c r="A36" s="28"/>
      <c r="B36" s="9"/>
      <c r="C36" s="30"/>
      <c r="D36" s="17" t="s">
        <v>146</v>
      </c>
      <c r="E36" s="29"/>
      <c r="F36" s="43"/>
      <c r="G36" s="27"/>
      <c r="H36" s="27"/>
      <c r="I36" s="27"/>
      <c r="J36" s="7"/>
      <c r="K36" s="13"/>
    </row>
    <row r="37" s="1" customFormat="1" ht="11.25" spans="1:11">
      <c r="A37" s="28"/>
      <c r="B37" s="21" t="s">
        <v>75</v>
      </c>
      <c r="C37" s="21" t="s">
        <v>76</v>
      </c>
      <c r="D37" s="213" t="s">
        <v>159</v>
      </c>
      <c r="E37" s="214"/>
      <c r="F37" s="66" t="s">
        <v>140</v>
      </c>
      <c r="G37" s="31">
        <v>0.95</v>
      </c>
      <c r="H37" s="27">
        <v>5</v>
      </c>
      <c r="I37" s="27">
        <v>5</v>
      </c>
      <c r="J37" s="7"/>
      <c r="K37" s="13"/>
    </row>
    <row r="38" s="1" customFormat="1" ht="11.25" spans="1:11">
      <c r="A38" s="28"/>
      <c r="B38" s="28"/>
      <c r="C38" s="28"/>
      <c r="D38" s="58" t="s">
        <v>160</v>
      </c>
      <c r="E38" s="59"/>
      <c r="F38" s="66" t="s">
        <v>140</v>
      </c>
      <c r="G38" s="31">
        <v>0.95</v>
      </c>
      <c r="H38" s="27">
        <v>5</v>
      </c>
      <c r="I38" s="27">
        <v>5</v>
      </c>
      <c r="J38" s="7"/>
      <c r="K38" s="13"/>
    </row>
    <row r="39" s="1" customFormat="1" ht="10.5" spans="1:11">
      <c r="A39" s="28"/>
      <c r="B39" s="28"/>
      <c r="C39" s="30"/>
      <c r="D39" s="17" t="s">
        <v>146</v>
      </c>
      <c r="E39" s="29"/>
      <c r="F39" s="43"/>
      <c r="G39" s="27"/>
      <c r="H39" s="27"/>
      <c r="I39" s="27"/>
      <c r="J39" s="7"/>
      <c r="K39" s="13"/>
    </row>
    <row r="40" s="1" customFormat="1" ht="10.5" spans="1:11">
      <c r="A40" s="35" t="s">
        <v>81</v>
      </c>
      <c r="B40" s="36"/>
      <c r="C40" s="36"/>
      <c r="D40" s="36"/>
      <c r="E40" s="36"/>
      <c r="F40" s="36"/>
      <c r="G40" s="37"/>
      <c r="H40" s="38">
        <v>100</v>
      </c>
      <c r="I40" s="39">
        <v>91</v>
      </c>
      <c r="J40" s="35"/>
      <c r="K40" s="37"/>
    </row>
  </sheetData>
  <mergeCells count="86">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D17:E17"/>
    <mergeCell ref="J17:K17"/>
    <mergeCell ref="D18:E18"/>
    <mergeCell ref="J18:K18"/>
    <mergeCell ref="D19:E19"/>
    <mergeCell ref="J19:K19"/>
    <mergeCell ref="D20:E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A40:G40"/>
    <mergeCell ref="J40:K40"/>
    <mergeCell ref="A11:A12"/>
    <mergeCell ref="A13:A39"/>
    <mergeCell ref="B14:B24"/>
    <mergeCell ref="B25:B36"/>
    <mergeCell ref="B37:B39"/>
    <mergeCell ref="C14:C17"/>
    <mergeCell ref="C18:C21"/>
    <mergeCell ref="C22:C23"/>
    <mergeCell ref="C25:C27"/>
    <mergeCell ref="C28:C30"/>
    <mergeCell ref="C31:C33"/>
    <mergeCell ref="C34:C36"/>
    <mergeCell ref="C37:C39"/>
    <mergeCell ref="A6:C10"/>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workbookViewId="0">
      <selection activeCell="AG43" sqref="AG43"/>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11.5"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417</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c r="F7" s="9">
        <v>28</v>
      </c>
      <c r="G7" s="7">
        <f>G9</f>
        <v>11.31</v>
      </c>
      <c r="H7" s="13"/>
      <c r="I7" s="9">
        <v>10</v>
      </c>
      <c r="J7" s="9">
        <f>G7/F7</f>
        <v>0.403928571428571</v>
      </c>
      <c r="K7" s="27">
        <v>4</v>
      </c>
    </row>
    <row r="8" s="1" customFormat="1" ht="10.5" spans="1:11">
      <c r="A8" s="18"/>
      <c r="B8" s="15"/>
      <c r="C8" s="16"/>
      <c r="D8" s="17" t="s">
        <v>17</v>
      </c>
      <c r="E8" s="9"/>
      <c r="F8" s="9"/>
      <c r="G8" s="7"/>
      <c r="H8" s="13"/>
      <c r="I8" s="9" t="s">
        <v>18</v>
      </c>
      <c r="J8" s="9"/>
      <c r="K8" s="9" t="s">
        <v>18</v>
      </c>
    </row>
    <row r="9" s="1" customFormat="1" ht="10.5" spans="1:11">
      <c r="A9" s="18"/>
      <c r="B9" s="15"/>
      <c r="C9" s="16"/>
      <c r="D9" s="7" t="s">
        <v>19</v>
      </c>
      <c r="E9" s="9"/>
      <c r="F9" s="9">
        <v>28</v>
      </c>
      <c r="G9" s="7">
        <v>11.31</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418</v>
      </c>
      <c r="C12" s="9"/>
      <c r="D12" s="9"/>
      <c r="E12" s="9"/>
      <c r="F12" s="9"/>
      <c r="G12" s="8" t="s">
        <v>419</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206" t="s">
        <v>420</v>
      </c>
      <c r="E14" s="207"/>
      <c r="F14" s="66" t="s">
        <v>36</v>
      </c>
      <c r="G14" s="27">
        <v>1</v>
      </c>
      <c r="H14" s="27">
        <v>10</v>
      </c>
      <c r="I14" s="27">
        <v>10</v>
      </c>
      <c r="J14" s="7"/>
      <c r="K14" s="13"/>
    </row>
    <row r="15" s="1" customFormat="1" ht="21" spans="1:11">
      <c r="A15" s="28"/>
      <c r="B15" s="9"/>
      <c r="C15" s="21" t="s">
        <v>44</v>
      </c>
      <c r="D15" s="206" t="s">
        <v>256</v>
      </c>
      <c r="E15" s="207"/>
      <c r="F15" s="208">
        <v>1</v>
      </c>
      <c r="G15" s="27" t="s">
        <v>257</v>
      </c>
      <c r="H15" s="27">
        <v>20</v>
      </c>
      <c r="I15" s="27">
        <v>18</v>
      </c>
      <c r="J15" s="7"/>
      <c r="K15" s="13"/>
    </row>
    <row r="16" s="1" customFormat="1" ht="11.25" spans="1:11">
      <c r="A16" s="28"/>
      <c r="B16" s="9"/>
      <c r="C16" s="21" t="s">
        <v>49</v>
      </c>
      <c r="D16" s="206" t="s">
        <v>209</v>
      </c>
      <c r="E16" s="207"/>
      <c r="F16" s="209">
        <v>44896</v>
      </c>
      <c r="G16" s="27" t="s">
        <v>258</v>
      </c>
      <c r="H16" s="27">
        <v>10</v>
      </c>
      <c r="I16" s="27">
        <v>10</v>
      </c>
      <c r="J16" s="7"/>
      <c r="K16" s="13"/>
    </row>
    <row r="17" s="1" customFormat="1" ht="11.25" spans="1:11">
      <c r="A17" s="28"/>
      <c r="B17" s="9"/>
      <c r="C17" s="21" t="s">
        <v>53</v>
      </c>
      <c r="D17" s="206" t="s">
        <v>421</v>
      </c>
      <c r="E17" s="207"/>
      <c r="F17" s="66" t="s">
        <v>422</v>
      </c>
      <c r="G17" s="27" t="s">
        <v>422</v>
      </c>
      <c r="H17" s="27">
        <v>10</v>
      </c>
      <c r="I17" s="27">
        <v>10</v>
      </c>
      <c r="J17" s="7"/>
      <c r="K17" s="13"/>
    </row>
    <row r="18" s="1" customFormat="1" ht="11.25" spans="1:11">
      <c r="A18" s="28"/>
      <c r="B18" s="9"/>
      <c r="C18" s="28"/>
      <c r="D18" s="206"/>
      <c r="E18" s="207"/>
      <c r="F18" s="66"/>
      <c r="G18" s="27"/>
      <c r="H18" s="27"/>
      <c r="I18" s="27"/>
      <c r="J18" s="7"/>
      <c r="K18" s="13"/>
    </row>
    <row r="19" s="1" customFormat="1" ht="10.5" spans="1:11">
      <c r="A19" s="28"/>
      <c r="B19" s="9"/>
      <c r="C19" s="30"/>
      <c r="D19" s="33"/>
      <c r="E19" s="34"/>
      <c r="F19" s="43"/>
      <c r="G19" s="27"/>
      <c r="H19" s="27"/>
      <c r="I19" s="27"/>
      <c r="J19" s="7"/>
      <c r="K19" s="13"/>
    </row>
    <row r="20" s="1" customFormat="1" ht="11.25" spans="1:11">
      <c r="A20" s="28"/>
      <c r="B20" s="9" t="s">
        <v>58</v>
      </c>
      <c r="C20" s="21" t="s">
        <v>59</v>
      </c>
      <c r="D20" s="206"/>
      <c r="E20" s="207"/>
      <c r="F20" s="66"/>
      <c r="G20" s="27"/>
      <c r="H20" s="27"/>
      <c r="I20" s="27"/>
      <c r="J20" s="7"/>
      <c r="K20" s="13"/>
    </row>
    <row r="21" s="1" customFormat="1" ht="11.25" spans="1:11">
      <c r="A21" s="28"/>
      <c r="B21" s="9"/>
      <c r="C21" s="28"/>
      <c r="D21" s="206"/>
      <c r="E21" s="207"/>
      <c r="F21" s="66"/>
      <c r="G21" s="27"/>
      <c r="H21" s="27"/>
      <c r="I21" s="27"/>
      <c r="J21" s="7"/>
      <c r="K21" s="13"/>
    </row>
    <row r="22" s="1" customFormat="1" ht="11.25" spans="1:11">
      <c r="A22" s="28"/>
      <c r="B22" s="9"/>
      <c r="C22" s="30"/>
      <c r="D22" s="58"/>
      <c r="E22" s="59"/>
      <c r="F22" s="66"/>
      <c r="G22" s="27"/>
      <c r="H22" s="27"/>
      <c r="I22" s="27"/>
      <c r="J22" s="7"/>
      <c r="K22" s="13"/>
    </row>
    <row r="23" s="1" customFormat="1" ht="21" spans="1:11">
      <c r="A23" s="28"/>
      <c r="B23" s="9"/>
      <c r="C23" s="21" t="s">
        <v>64</v>
      </c>
      <c r="D23" s="206" t="s">
        <v>423</v>
      </c>
      <c r="E23" s="207"/>
      <c r="F23" s="66" t="s">
        <v>94</v>
      </c>
      <c r="G23" s="27" t="s">
        <v>205</v>
      </c>
      <c r="H23" s="27">
        <v>15</v>
      </c>
      <c r="I23" s="27">
        <v>15</v>
      </c>
      <c r="J23" s="7"/>
      <c r="K23" s="13"/>
    </row>
    <row r="24" s="1" customFormat="1" ht="10.5" spans="1:11">
      <c r="A24" s="28"/>
      <c r="B24" s="9"/>
      <c r="C24" s="21" t="s">
        <v>70</v>
      </c>
      <c r="D24" s="33"/>
      <c r="E24" s="34"/>
      <c r="F24" s="43"/>
      <c r="G24" s="27"/>
      <c r="H24" s="27"/>
      <c r="I24" s="27"/>
      <c r="J24" s="7"/>
      <c r="K24" s="13"/>
    </row>
    <row r="25" s="1" customFormat="1" ht="10.5" spans="1:11">
      <c r="A25" s="28"/>
      <c r="B25" s="9"/>
      <c r="C25" s="28"/>
      <c r="D25" s="33"/>
      <c r="E25" s="34"/>
      <c r="F25" s="43"/>
      <c r="G25" s="27"/>
      <c r="H25" s="27"/>
      <c r="I25" s="27"/>
      <c r="J25" s="7"/>
      <c r="K25" s="13"/>
    </row>
    <row r="26" s="1" customFormat="1" ht="10.5" spans="1:11">
      <c r="A26" s="28"/>
      <c r="B26" s="9"/>
      <c r="C26" s="30"/>
      <c r="D26" s="33"/>
      <c r="E26" s="34"/>
      <c r="F26" s="43"/>
      <c r="G26" s="27"/>
      <c r="H26" s="27"/>
      <c r="I26" s="27"/>
      <c r="J26" s="7"/>
      <c r="K26" s="13"/>
    </row>
    <row r="27" s="1" customFormat="1" ht="21" spans="1:11">
      <c r="A27" s="28"/>
      <c r="B27" s="9"/>
      <c r="C27" s="21" t="s">
        <v>71</v>
      </c>
      <c r="D27" s="206" t="s">
        <v>424</v>
      </c>
      <c r="E27" s="207"/>
      <c r="F27" s="66" t="s">
        <v>94</v>
      </c>
      <c r="G27" s="27" t="s">
        <v>205</v>
      </c>
      <c r="H27" s="27">
        <v>15</v>
      </c>
      <c r="I27" s="27">
        <v>15</v>
      </c>
      <c r="J27" s="7"/>
      <c r="K27" s="13"/>
    </row>
    <row r="28" s="1" customFormat="1" ht="42" spans="1:11">
      <c r="A28" s="28"/>
      <c r="B28" s="21" t="s">
        <v>75</v>
      </c>
      <c r="C28" s="21" t="s">
        <v>76</v>
      </c>
      <c r="D28" s="206" t="s">
        <v>425</v>
      </c>
      <c r="E28" s="207"/>
      <c r="F28" s="66" t="s">
        <v>252</v>
      </c>
      <c r="G28" s="27"/>
      <c r="H28" s="27"/>
      <c r="I28" s="27"/>
      <c r="J28" s="7"/>
      <c r="K28" s="13"/>
    </row>
    <row r="29" s="1" customFormat="1" ht="10.5" spans="1:11">
      <c r="A29" s="35" t="s">
        <v>81</v>
      </c>
      <c r="B29" s="36"/>
      <c r="C29" s="36"/>
      <c r="D29" s="36"/>
      <c r="E29" s="36"/>
      <c r="F29" s="36"/>
      <c r="G29" s="37"/>
      <c r="H29" s="38">
        <v>100</v>
      </c>
      <c r="I29" s="39">
        <v>92</v>
      </c>
      <c r="J29" s="35"/>
      <c r="K29" s="37"/>
    </row>
  </sheetData>
  <mergeCells count="60">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A29:G29"/>
    <mergeCell ref="J29:K29"/>
    <mergeCell ref="A11:A12"/>
    <mergeCell ref="A13:A28"/>
    <mergeCell ref="B14:B19"/>
    <mergeCell ref="B20:B27"/>
    <mergeCell ref="C17:C19"/>
    <mergeCell ref="C20:C22"/>
    <mergeCell ref="C24:C26"/>
    <mergeCell ref="A6:C10"/>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workbookViewId="0">
      <selection activeCell="N27" sqref="N27"/>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7" width="7.66666666666667"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426</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f>E8+E9</f>
        <v>16.2</v>
      </c>
      <c r="F7" s="6">
        <f>F8+F9</f>
        <v>16.2</v>
      </c>
      <c r="G7" s="7">
        <v>0</v>
      </c>
      <c r="H7" s="13"/>
      <c r="I7" s="9">
        <v>10</v>
      </c>
      <c r="J7" s="9">
        <v>0</v>
      </c>
      <c r="K7" s="27">
        <v>0</v>
      </c>
    </row>
    <row r="8" s="1" customFormat="1" ht="10.5" spans="1:11">
      <c r="A8" s="18"/>
      <c r="B8" s="15"/>
      <c r="C8" s="16"/>
      <c r="D8" s="17" t="s">
        <v>17</v>
      </c>
      <c r="E8" s="9">
        <v>8.1</v>
      </c>
      <c r="F8" s="9">
        <v>8.1</v>
      </c>
      <c r="G8" s="7"/>
      <c r="H8" s="13"/>
      <c r="I8" s="9" t="s">
        <v>18</v>
      </c>
      <c r="J8" s="9"/>
      <c r="K8" s="9" t="s">
        <v>18</v>
      </c>
    </row>
    <row r="9" s="1" customFormat="1" ht="10.5" spans="1:11">
      <c r="A9" s="18"/>
      <c r="B9" s="15"/>
      <c r="C9" s="16"/>
      <c r="D9" s="7" t="s">
        <v>19</v>
      </c>
      <c r="E9" s="9">
        <v>8.1</v>
      </c>
      <c r="F9" s="9">
        <v>8.1</v>
      </c>
      <c r="G9" s="7"/>
      <c r="H9" s="13"/>
      <c r="I9" s="9" t="s">
        <v>18</v>
      </c>
      <c r="J9" s="9"/>
      <c r="K9" s="9" t="s">
        <v>18</v>
      </c>
    </row>
    <row r="10" s="1" customFormat="1" ht="10.5" spans="1:11">
      <c r="A10" s="19"/>
      <c r="B10" s="15"/>
      <c r="C10" s="16"/>
      <c r="D10" s="20" t="s">
        <v>20</v>
      </c>
      <c r="E10" s="21">
        <v>0</v>
      </c>
      <c r="F10" s="21">
        <v>0</v>
      </c>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427</v>
      </c>
      <c r="C12" s="9"/>
      <c r="D12" s="9"/>
      <c r="E12" s="9"/>
      <c r="F12" s="9"/>
      <c r="G12" s="8" t="s">
        <v>428</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429</v>
      </c>
      <c r="E14" s="29"/>
      <c r="F14" s="27" t="s">
        <v>410</v>
      </c>
      <c r="G14" s="27">
        <v>0</v>
      </c>
      <c r="H14" s="27">
        <v>0</v>
      </c>
      <c r="I14" s="27">
        <v>0</v>
      </c>
      <c r="J14" s="7"/>
      <c r="K14" s="13"/>
    </row>
    <row r="15" s="1" customFormat="1" ht="10.5" spans="1:11">
      <c r="A15" s="28"/>
      <c r="B15" s="9"/>
      <c r="C15" s="28"/>
      <c r="D15" s="17" t="s">
        <v>430</v>
      </c>
      <c r="E15" s="29"/>
      <c r="F15" s="27" t="s">
        <v>410</v>
      </c>
      <c r="G15" s="27">
        <v>0</v>
      </c>
      <c r="H15" s="27">
        <v>0</v>
      </c>
      <c r="I15" s="27">
        <v>0</v>
      </c>
      <c r="J15" s="7"/>
      <c r="K15" s="13"/>
    </row>
    <row r="16" s="1" customFormat="1" ht="10.5" spans="1:11">
      <c r="A16" s="28"/>
      <c r="B16" s="9"/>
      <c r="C16" s="30"/>
      <c r="D16" s="17" t="s">
        <v>431</v>
      </c>
      <c r="E16" s="29"/>
      <c r="F16" s="27" t="s">
        <v>410</v>
      </c>
      <c r="G16" s="27">
        <v>0</v>
      </c>
      <c r="H16" s="27">
        <v>0</v>
      </c>
      <c r="I16" s="27">
        <v>0</v>
      </c>
      <c r="J16" s="7"/>
      <c r="K16" s="13"/>
    </row>
    <row r="17" s="1" customFormat="1" ht="10.5" spans="1:11">
      <c r="A17" s="28"/>
      <c r="B17" s="9"/>
      <c r="C17" s="21" t="s">
        <v>44</v>
      </c>
      <c r="D17" s="17" t="s">
        <v>432</v>
      </c>
      <c r="E17" s="29"/>
      <c r="F17" s="31">
        <v>0.95</v>
      </c>
      <c r="G17" s="27">
        <v>0</v>
      </c>
      <c r="H17" s="27">
        <v>0</v>
      </c>
      <c r="I17" s="27">
        <v>0</v>
      </c>
      <c r="J17" s="7"/>
      <c r="K17" s="13"/>
    </row>
    <row r="18" s="1" customFormat="1" ht="10.5" spans="1:11">
      <c r="A18" s="28"/>
      <c r="B18" s="9"/>
      <c r="C18" s="21" t="s">
        <v>49</v>
      </c>
      <c r="D18" s="17" t="s">
        <v>433</v>
      </c>
      <c r="E18" s="29"/>
      <c r="F18" s="27" t="s">
        <v>434</v>
      </c>
      <c r="G18" s="27">
        <v>0</v>
      </c>
      <c r="H18" s="27">
        <v>0</v>
      </c>
      <c r="I18" s="27">
        <v>0</v>
      </c>
      <c r="J18" s="7"/>
      <c r="K18" s="13"/>
    </row>
    <row r="19" s="1" customFormat="1" ht="10.5" spans="1:11">
      <c r="A19" s="28"/>
      <c r="B19" s="9"/>
      <c r="C19" s="21" t="s">
        <v>53</v>
      </c>
      <c r="D19" s="33" t="s">
        <v>435</v>
      </c>
      <c r="E19" s="34"/>
      <c r="F19" s="27">
        <v>27000</v>
      </c>
      <c r="G19" s="27">
        <v>0</v>
      </c>
      <c r="H19" s="27">
        <v>0</v>
      </c>
      <c r="I19" s="27">
        <v>0</v>
      </c>
      <c r="J19" s="7"/>
      <c r="K19" s="13"/>
    </row>
    <row r="20" s="1" customFormat="1" ht="10.5" spans="1:11">
      <c r="A20" s="28"/>
      <c r="B20" s="9"/>
      <c r="C20" s="28"/>
      <c r="D20" s="33" t="s">
        <v>436</v>
      </c>
      <c r="E20" s="34"/>
      <c r="F20" s="27">
        <v>27000</v>
      </c>
      <c r="G20" s="27">
        <v>0</v>
      </c>
      <c r="H20" s="27">
        <v>0</v>
      </c>
      <c r="I20" s="27">
        <v>0</v>
      </c>
      <c r="J20" s="7"/>
      <c r="K20" s="13"/>
    </row>
    <row r="21" s="1" customFormat="1" ht="10.5" spans="1:11">
      <c r="A21" s="28"/>
      <c r="B21" s="9"/>
      <c r="C21" s="30"/>
      <c r="D21" s="33" t="s">
        <v>437</v>
      </c>
      <c r="E21" s="34"/>
      <c r="F21" s="27">
        <v>27000</v>
      </c>
      <c r="G21" s="27">
        <v>0</v>
      </c>
      <c r="H21" s="27">
        <v>0</v>
      </c>
      <c r="I21" s="27">
        <v>0</v>
      </c>
      <c r="J21" s="7"/>
      <c r="K21" s="13"/>
    </row>
    <row r="22" s="1" customFormat="1" ht="21" spans="1:11">
      <c r="A22" s="28"/>
      <c r="B22" s="9" t="s">
        <v>58</v>
      </c>
      <c r="C22" s="21" t="s">
        <v>59</v>
      </c>
      <c r="D22" s="33"/>
      <c r="E22" s="34"/>
      <c r="F22" s="27"/>
      <c r="G22" s="27"/>
      <c r="H22" s="27">
        <v>0</v>
      </c>
      <c r="I22" s="27">
        <v>0</v>
      </c>
      <c r="J22" s="7"/>
      <c r="K22" s="13"/>
    </row>
    <row r="23" s="1" customFormat="1" ht="21" spans="1:11">
      <c r="A23" s="28"/>
      <c r="B23" s="9"/>
      <c r="C23" s="21" t="s">
        <v>64</v>
      </c>
      <c r="D23" s="33" t="s">
        <v>438</v>
      </c>
      <c r="E23" s="34"/>
      <c r="F23" s="27" t="s">
        <v>260</v>
      </c>
      <c r="G23" s="27">
        <v>0</v>
      </c>
      <c r="H23" s="27">
        <v>0</v>
      </c>
      <c r="I23" s="27">
        <v>0</v>
      </c>
      <c r="J23" s="7"/>
      <c r="K23" s="13"/>
    </row>
    <row r="24" s="1" customFormat="1" ht="21" spans="1:11">
      <c r="A24" s="28"/>
      <c r="B24" s="9"/>
      <c r="C24" s="21" t="s">
        <v>70</v>
      </c>
      <c r="D24" s="33"/>
      <c r="E24" s="34"/>
      <c r="F24" s="27"/>
      <c r="G24" s="27"/>
      <c r="H24" s="27">
        <v>0</v>
      </c>
      <c r="I24" s="27">
        <v>0</v>
      </c>
      <c r="J24" s="7"/>
      <c r="K24" s="13"/>
    </row>
    <row r="25" s="1" customFormat="1" ht="10.5" spans="1:11">
      <c r="A25" s="28"/>
      <c r="B25" s="9"/>
      <c r="C25" s="21" t="s">
        <v>71</v>
      </c>
      <c r="D25" s="33" t="s">
        <v>439</v>
      </c>
      <c r="E25" s="34"/>
      <c r="F25" s="27"/>
      <c r="G25" s="27"/>
      <c r="H25" s="27">
        <v>0</v>
      </c>
      <c r="I25" s="27">
        <v>0</v>
      </c>
      <c r="J25" s="7"/>
      <c r="K25" s="13"/>
    </row>
    <row r="26" s="1" customFormat="1" ht="10.5" spans="1:11">
      <c r="A26" s="28"/>
      <c r="B26" s="9"/>
      <c r="C26" s="28"/>
      <c r="D26" s="33" t="s">
        <v>440</v>
      </c>
      <c r="E26" s="34"/>
      <c r="F26" s="27" t="s">
        <v>260</v>
      </c>
      <c r="G26" s="27">
        <v>0</v>
      </c>
      <c r="H26" s="27">
        <v>0</v>
      </c>
      <c r="I26" s="27">
        <v>0</v>
      </c>
      <c r="J26" s="7"/>
      <c r="K26" s="13"/>
    </row>
    <row r="27" s="1" customFormat="1" ht="42" spans="1:11">
      <c r="A27" s="28"/>
      <c r="B27" s="21" t="s">
        <v>75</v>
      </c>
      <c r="C27" s="21" t="s">
        <v>76</v>
      </c>
      <c r="D27" s="33" t="s">
        <v>441</v>
      </c>
      <c r="E27" s="34"/>
      <c r="F27" s="27"/>
      <c r="G27" s="27"/>
      <c r="H27" s="27">
        <v>0</v>
      </c>
      <c r="I27" s="27">
        <v>0</v>
      </c>
      <c r="J27" s="7"/>
      <c r="K27" s="13"/>
    </row>
    <row r="28" s="1" customFormat="1" ht="10.5" spans="1:11">
      <c r="A28" s="35" t="s">
        <v>81</v>
      </c>
      <c r="B28" s="36"/>
      <c r="C28" s="36"/>
      <c r="D28" s="36"/>
      <c r="E28" s="36"/>
      <c r="F28" s="36"/>
      <c r="G28" s="37"/>
      <c r="H28" s="38">
        <v>0</v>
      </c>
      <c r="I28" s="39">
        <v>0</v>
      </c>
      <c r="J28" s="35"/>
      <c r="K28" s="37"/>
    </row>
  </sheetData>
  <mergeCells count="58">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11:A12"/>
    <mergeCell ref="A13:A27"/>
    <mergeCell ref="B14:B21"/>
    <mergeCell ref="B22:B26"/>
    <mergeCell ref="C14:C16"/>
    <mergeCell ref="C19:C21"/>
    <mergeCell ref="C25:C26"/>
    <mergeCell ref="A6:C10"/>
  </mergeCells>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t="s">
        <v>442</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443</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2521.38</v>
      </c>
      <c r="F7" s="9">
        <f>F8+F9</f>
        <v>8000.86</v>
      </c>
      <c r="G7" s="7">
        <v>4907</v>
      </c>
      <c r="H7" s="13"/>
      <c r="I7" s="9">
        <v>10</v>
      </c>
      <c r="J7" s="9">
        <f>G7/F7</f>
        <v>0.613309069275053</v>
      </c>
      <c r="K7" s="27">
        <v>6</v>
      </c>
    </row>
    <row r="8" s="1" customFormat="1" ht="10.5" spans="1:11">
      <c r="A8" s="18"/>
      <c r="B8" s="15"/>
      <c r="C8" s="16"/>
      <c r="D8" s="17" t="s">
        <v>17</v>
      </c>
      <c r="E8" s="9">
        <v>195</v>
      </c>
      <c r="F8" s="9">
        <v>3601</v>
      </c>
      <c r="G8" s="7">
        <v>1417.52</v>
      </c>
      <c r="H8" s="13"/>
      <c r="I8" s="9" t="s">
        <v>18</v>
      </c>
      <c r="J8" s="9"/>
      <c r="K8" s="9" t="s">
        <v>18</v>
      </c>
    </row>
    <row r="9" s="1" customFormat="1" ht="10.5" spans="1:11">
      <c r="A9" s="18"/>
      <c r="B9" s="15"/>
      <c r="C9" s="16"/>
      <c r="D9" s="7" t="s">
        <v>19</v>
      </c>
      <c r="E9" s="9">
        <v>2326.38</v>
      </c>
      <c r="F9" s="9">
        <v>4399.86</v>
      </c>
      <c r="G9" s="7">
        <v>3489.61</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c r="C12" s="9"/>
      <c r="D12" s="9"/>
      <c r="E12" s="9"/>
      <c r="F12" s="9"/>
      <c r="G12" s="8"/>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445</v>
      </c>
      <c r="E14" s="29"/>
      <c r="F14" s="27" t="s">
        <v>410</v>
      </c>
      <c r="G14" s="27" t="s">
        <v>410</v>
      </c>
      <c r="H14" s="27">
        <v>10</v>
      </c>
      <c r="I14" s="27">
        <v>10</v>
      </c>
      <c r="J14" s="7"/>
      <c r="K14" s="13"/>
    </row>
    <row r="15" s="1" customFormat="1" ht="10.5" spans="1:11">
      <c r="A15" s="28"/>
      <c r="B15" s="9"/>
      <c r="C15" s="28"/>
      <c r="D15" s="17" t="s">
        <v>446</v>
      </c>
      <c r="E15" s="29"/>
      <c r="F15" s="27" t="s">
        <v>410</v>
      </c>
      <c r="G15" s="27" t="s">
        <v>410</v>
      </c>
      <c r="H15" s="27">
        <v>10</v>
      </c>
      <c r="I15" s="27">
        <v>10</v>
      </c>
      <c r="J15" s="7"/>
      <c r="K15" s="13"/>
    </row>
    <row r="16" s="1" customFormat="1" ht="10.5" spans="1:11">
      <c r="A16" s="28"/>
      <c r="B16" s="9"/>
      <c r="C16" s="21" t="s">
        <v>44</v>
      </c>
      <c r="D16" s="17" t="s">
        <v>447</v>
      </c>
      <c r="E16" s="29"/>
      <c r="F16" s="27" t="s">
        <v>448</v>
      </c>
      <c r="G16" s="84">
        <v>0.5</v>
      </c>
      <c r="H16" s="27">
        <v>10</v>
      </c>
      <c r="I16" s="27">
        <v>5</v>
      </c>
      <c r="J16" s="7"/>
      <c r="K16" s="13"/>
    </row>
    <row r="17" s="1" customFormat="1" ht="21" spans="1:11">
      <c r="A17" s="28"/>
      <c r="B17" s="9"/>
      <c r="C17" s="21" t="s">
        <v>49</v>
      </c>
      <c r="D17" s="17" t="s">
        <v>449</v>
      </c>
      <c r="E17" s="29"/>
      <c r="F17" s="27" t="s">
        <v>450</v>
      </c>
      <c r="G17" s="27" t="s">
        <v>450</v>
      </c>
      <c r="H17" s="27">
        <v>10</v>
      </c>
      <c r="I17" s="27">
        <v>10</v>
      </c>
      <c r="J17" s="7"/>
      <c r="K17" s="13"/>
    </row>
    <row r="18" s="1" customFormat="1" ht="21" spans="1:11">
      <c r="A18" s="28"/>
      <c r="B18" s="9"/>
      <c r="C18" s="21" t="s">
        <v>53</v>
      </c>
      <c r="D18" s="17" t="s">
        <v>445</v>
      </c>
      <c r="E18" s="29"/>
      <c r="F18" s="17" t="s">
        <v>451</v>
      </c>
      <c r="G18" s="27" t="s">
        <v>451</v>
      </c>
      <c r="H18" s="27">
        <v>5</v>
      </c>
      <c r="I18" s="27">
        <v>5</v>
      </c>
      <c r="J18" s="7"/>
      <c r="K18" s="13"/>
    </row>
    <row r="19" s="1" customFormat="1" ht="10.5" spans="1:11">
      <c r="A19" s="28"/>
      <c r="B19" s="9"/>
      <c r="C19" s="28"/>
      <c r="D19" s="17" t="s">
        <v>452</v>
      </c>
      <c r="E19" s="29"/>
      <c r="F19" s="17" t="s">
        <v>453</v>
      </c>
      <c r="G19" s="9">
        <v>0</v>
      </c>
      <c r="H19" s="27">
        <v>5</v>
      </c>
      <c r="I19" s="27">
        <v>0</v>
      </c>
      <c r="J19" s="7" t="s">
        <v>454</v>
      </c>
      <c r="K19" s="13"/>
    </row>
    <row r="20" s="1" customFormat="1" ht="10.5" spans="1:11">
      <c r="A20" s="28"/>
      <c r="B20" s="9" t="s">
        <v>58</v>
      </c>
      <c r="C20" s="21" t="s">
        <v>59</v>
      </c>
      <c r="D20" s="17" t="s">
        <v>157</v>
      </c>
      <c r="E20" s="29"/>
      <c r="F20" s="27"/>
      <c r="G20" s="27"/>
      <c r="H20" s="27"/>
      <c r="I20" s="27"/>
      <c r="J20" s="7"/>
      <c r="K20" s="13"/>
    </row>
    <row r="21" s="1" customFormat="1" ht="10.5" spans="1:11">
      <c r="A21" s="28"/>
      <c r="B21" s="9"/>
      <c r="C21" s="28"/>
      <c r="D21" s="17" t="s">
        <v>149</v>
      </c>
      <c r="E21" s="29"/>
      <c r="F21" s="27"/>
      <c r="G21" s="27"/>
      <c r="H21" s="27"/>
      <c r="I21" s="27"/>
      <c r="J21" s="7"/>
      <c r="K21" s="13"/>
    </row>
    <row r="22" s="1" customFormat="1" ht="10.5" spans="1:11">
      <c r="A22" s="28"/>
      <c r="B22" s="9"/>
      <c r="C22" s="30"/>
      <c r="D22" s="17" t="s">
        <v>146</v>
      </c>
      <c r="E22" s="29"/>
      <c r="F22" s="27"/>
      <c r="G22" s="27"/>
      <c r="H22" s="27"/>
      <c r="I22" s="27"/>
      <c r="J22" s="7"/>
      <c r="K22" s="13"/>
    </row>
    <row r="23" s="1" customFormat="1" ht="11.25" spans="1:11">
      <c r="A23" s="28"/>
      <c r="B23" s="9"/>
      <c r="C23" s="21" t="s">
        <v>64</v>
      </c>
      <c r="D23" s="17" t="s">
        <v>455</v>
      </c>
      <c r="E23" s="29"/>
      <c r="F23" s="51" t="s">
        <v>260</v>
      </c>
      <c r="G23" s="27" t="s">
        <v>260</v>
      </c>
      <c r="H23" s="27">
        <v>15</v>
      </c>
      <c r="I23" s="27">
        <v>15</v>
      </c>
      <c r="J23" s="7"/>
      <c r="K23" s="13"/>
    </row>
    <row r="24" s="1" customFormat="1" ht="10.5" spans="1:11">
      <c r="A24" s="28"/>
      <c r="B24" s="9"/>
      <c r="C24" s="28"/>
      <c r="D24" s="17" t="s">
        <v>149</v>
      </c>
      <c r="E24" s="29"/>
      <c r="F24" s="27"/>
      <c r="G24" s="27"/>
      <c r="H24" s="27"/>
      <c r="I24" s="27"/>
      <c r="J24" s="7"/>
      <c r="K24" s="13"/>
    </row>
    <row r="25" s="1" customFormat="1" ht="10.5" spans="1:11">
      <c r="A25" s="28"/>
      <c r="B25" s="9"/>
      <c r="C25" s="30"/>
      <c r="D25" s="17" t="s">
        <v>146</v>
      </c>
      <c r="E25" s="29"/>
      <c r="F25" s="27"/>
      <c r="G25" s="27"/>
      <c r="H25" s="27"/>
      <c r="I25" s="27"/>
      <c r="J25" s="7"/>
      <c r="K25" s="13"/>
    </row>
    <row r="26" s="1" customFormat="1" ht="10.5" spans="1:11">
      <c r="A26" s="28"/>
      <c r="B26" s="9"/>
      <c r="C26" s="21" t="s">
        <v>70</v>
      </c>
      <c r="D26" s="17" t="s">
        <v>157</v>
      </c>
      <c r="E26" s="29"/>
      <c r="F26" s="27"/>
      <c r="G26" s="27"/>
      <c r="H26" s="27"/>
      <c r="I26" s="27"/>
      <c r="J26" s="7"/>
      <c r="K26" s="13"/>
    </row>
    <row r="27" s="1" customFormat="1" ht="10.5" spans="1:11">
      <c r="A27" s="28"/>
      <c r="B27" s="9"/>
      <c r="C27" s="28"/>
      <c r="D27" s="17" t="s">
        <v>149</v>
      </c>
      <c r="E27" s="29"/>
      <c r="F27" s="27"/>
      <c r="G27" s="27"/>
      <c r="H27" s="27"/>
      <c r="I27" s="27"/>
      <c r="J27" s="7"/>
      <c r="K27" s="13"/>
    </row>
    <row r="28" s="1" customFormat="1" ht="10.5" spans="1:11">
      <c r="A28" s="28"/>
      <c r="B28" s="9"/>
      <c r="C28" s="30"/>
      <c r="D28" s="17" t="s">
        <v>146</v>
      </c>
      <c r="E28" s="29"/>
      <c r="F28" s="27"/>
      <c r="G28" s="27"/>
      <c r="H28" s="27"/>
      <c r="I28" s="27"/>
      <c r="J28" s="7"/>
      <c r="K28" s="13"/>
    </row>
    <row r="29" s="1" customFormat="1" ht="11.25" spans="1:11">
      <c r="A29" s="28"/>
      <c r="B29" s="9"/>
      <c r="C29" s="21" t="s">
        <v>71</v>
      </c>
      <c r="D29" s="17" t="s">
        <v>456</v>
      </c>
      <c r="E29" s="29"/>
      <c r="F29" s="110" t="s">
        <v>260</v>
      </c>
      <c r="G29" s="27" t="s">
        <v>260</v>
      </c>
      <c r="H29" s="27">
        <v>15</v>
      </c>
      <c r="I29" s="27">
        <v>15</v>
      </c>
      <c r="J29" s="7"/>
      <c r="K29" s="13"/>
    </row>
    <row r="30" s="1" customFormat="1" ht="10.5" spans="1:11">
      <c r="A30" s="28"/>
      <c r="B30" s="9"/>
      <c r="C30" s="28"/>
      <c r="D30" s="17" t="s">
        <v>149</v>
      </c>
      <c r="E30" s="29"/>
      <c r="F30" s="27"/>
      <c r="G30" s="27"/>
      <c r="H30" s="27"/>
      <c r="I30" s="27"/>
      <c r="J30" s="7"/>
      <c r="K30" s="13"/>
    </row>
    <row r="31" s="1" customFormat="1" ht="10.5" spans="1:11">
      <c r="A31" s="28"/>
      <c r="B31" s="9"/>
      <c r="C31" s="30"/>
      <c r="D31" s="17" t="s">
        <v>146</v>
      </c>
      <c r="E31" s="29"/>
      <c r="F31" s="27"/>
      <c r="G31" s="27"/>
      <c r="H31" s="27"/>
      <c r="I31" s="27"/>
      <c r="J31" s="7"/>
      <c r="K31" s="13"/>
    </row>
    <row r="32" s="1" customFormat="1" ht="42" spans="1:11">
      <c r="A32" s="28"/>
      <c r="B32" s="21" t="s">
        <v>75</v>
      </c>
      <c r="C32" s="21" t="s">
        <v>76</v>
      </c>
      <c r="D32" s="17" t="s">
        <v>457</v>
      </c>
      <c r="E32" s="29"/>
      <c r="F32" s="27" t="s">
        <v>252</v>
      </c>
      <c r="G32" s="27" t="s">
        <v>252</v>
      </c>
      <c r="H32" s="27">
        <v>10</v>
      </c>
      <c r="I32" s="27">
        <v>10</v>
      </c>
      <c r="J32" s="7"/>
      <c r="K32" s="13"/>
    </row>
    <row r="33" s="1" customFormat="1" ht="10.5" spans="1:11">
      <c r="A33" s="35" t="s">
        <v>81</v>
      </c>
      <c r="B33" s="36"/>
      <c r="C33" s="36"/>
      <c r="D33" s="36"/>
      <c r="E33" s="36"/>
      <c r="F33" s="36"/>
      <c r="G33" s="37"/>
      <c r="H33" s="38">
        <v>100</v>
      </c>
      <c r="I33" s="39">
        <f>K7+SUM(I14:I32)</f>
        <v>86</v>
      </c>
      <c r="J33" s="35"/>
      <c r="K33" s="37"/>
    </row>
  </sheetData>
  <mergeCells count="7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11:A12"/>
    <mergeCell ref="A13:A32"/>
    <mergeCell ref="B14:B19"/>
    <mergeCell ref="B20:B31"/>
    <mergeCell ref="C14:C15"/>
    <mergeCell ref="C18:C19"/>
    <mergeCell ref="C20:C22"/>
    <mergeCell ref="C23:C25"/>
    <mergeCell ref="C26:C28"/>
    <mergeCell ref="C29:C31"/>
    <mergeCell ref="A6:C10"/>
  </mergeCells>
  <pageMargins left="0.7" right="0.7" top="0.75" bottom="0.75" header="0.3" footer="0.3"/>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workbookViewId="0">
      <selection activeCell="D3" sqref="D3:K3"/>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11.8333333333333"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5.5" spans="1:11">
      <c r="A1" s="5" t="s">
        <v>1</v>
      </c>
      <c r="B1" s="5"/>
      <c r="C1" s="5"/>
      <c r="D1" s="5"/>
      <c r="E1" s="5"/>
      <c r="F1" s="5"/>
      <c r="G1" s="5"/>
      <c r="H1" s="5"/>
      <c r="I1" s="5"/>
      <c r="J1" s="5"/>
      <c r="K1" s="5"/>
    </row>
    <row r="2" s="1" customFormat="1" ht="10.5" spans="1:11">
      <c r="A2" s="6" t="s">
        <v>2</v>
      </c>
      <c r="B2" s="6"/>
      <c r="C2" s="6"/>
      <c r="D2" s="6"/>
      <c r="E2" s="6"/>
      <c r="F2" s="6"/>
      <c r="G2" s="6"/>
      <c r="H2" s="6"/>
      <c r="I2" s="6"/>
      <c r="J2" s="6"/>
      <c r="K2" s="6"/>
    </row>
    <row r="3" s="1" customFormat="1" ht="10.5" spans="1:11">
      <c r="A3" s="7" t="s">
        <v>3</v>
      </c>
      <c r="B3" s="8"/>
      <c r="C3" s="8"/>
      <c r="D3" s="9" t="s">
        <v>458</v>
      </c>
      <c r="E3" s="9"/>
      <c r="F3" s="9"/>
      <c r="G3" s="9"/>
      <c r="H3" s="9"/>
      <c r="I3" s="9"/>
      <c r="J3" s="9"/>
      <c r="K3" s="9"/>
    </row>
    <row r="4" s="1" customFormat="1" ht="10.5" spans="1:11">
      <c r="A4" s="7" t="s">
        <v>5</v>
      </c>
      <c r="B4" s="8"/>
      <c r="C4" s="8"/>
      <c r="D4" s="7" t="s">
        <v>444</v>
      </c>
      <c r="E4" s="8"/>
      <c r="F4" s="8"/>
      <c r="G4" s="7" t="s">
        <v>7</v>
      </c>
      <c r="H4" s="8"/>
      <c r="I4" s="8" t="s">
        <v>240</v>
      </c>
      <c r="J4" s="8"/>
      <c r="K4" s="13"/>
    </row>
    <row r="5" s="1" customFormat="1" ht="10.5" spans="1:11">
      <c r="A5" s="10" t="s">
        <v>9</v>
      </c>
      <c r="B5" s="11"/>
      <c r="C5" s="12"/>
      <c r="D5" s="7"/>
      <c r="E5" s="9" t="s">
        <v>10</v>
      </c>
      <c r="F5" s="9" t="s">
        <v>11</v>
      </c>
      <c r="G5" s="7" t="s">
        <v>12</v>
      </c>
      <c r="H5" s="13"/>
      <c r="I5" s="9" t="s">
        <v>13</v>
      </c>
      <c r="J5" s="9" t="s">
        <v>14</v>
      </c>
      <c r="K5" s="9" t="s">
        <v>15</v>
      </c>
    </row>
    <row r="6" s="1" customFormat="1" ht="10.5" spans="1:11">
      <c r="A6" s="14"/>
      <c r="B6" s="15"/>
      <c r="C6" s="16"/>
      <c r="D6" s="17" t="s">
        <v>16</v>
      </c>
      <c r="E6" s="9">
        <v>10</v>
      </c>
      <c r="F6" s="9">
        <f>F7</f>
        <v>10</v>
      </c>
      <c r="G6" s="7">
        <f>G7+G8</f>
        <v>9.99</v>
      </c>
      <c r="H6" s="13"/>
      <c r="I6" s="9">
        <v>10</v>
      </c>
      <c r="J6" s="9">
        <f>G6/F6</f>
        <v>0.999</v>
      </c>
      <c r="K6" s="27">
        <v>10</v>
      </c>
    </row>
    <row r="7" s="1" customFormat="1" ht="10.5" spans="1:11">
      <c r="A7" s="18"/>
      <c r="B7" s="15"/>
      <c r="C7" s="16"/>
      <c r="D7" s="17" t="s">
        <v>17</v>
      </c>
      <c r="E7" s="9">
        <v>10</v>
      </c>
      <c r="F7" s="9">
        <v>10</v>
      </c>
      <c r="G7" s="7">
        <v>9.99</v>
      </c>
      <c r="H7" s="13"/>
      <c r="I7" s="9" t="s">
        <v>18</v>
      </c>
      <c r="J7" s="9"/>
      <c r="K7" s="9" t="s">
        <v>18</v>
      </c>
    </row>
    <row r="8" s="1" customFormat="1" ht="10.5" spans="1:11">
      <c r="A8" s="18"/>
      <c r="B8" s="15"/>
      <c r="C8" s="16"/>
      <c r="D8" s="7" t="s">
        <v>19</v>
      </c>
      <c r="E8" s="9"/>
      <c r="F8" s="9"/>
      <c r="G8" s="7"/>
      <c r="H8" s="13"/>
      <c r="I8" s="9" t="s">
        <v>18</v>
      </c>
      <c r="J8" s="9"/>
      <c r="K8" s="9" t="s">
        <v>18</v>
      </c>
    </row>
    <row r="9" s="1" customFormat="1" ht="10.5" spans="1:11">
      <c r="A9" s="19"/>
      <c r="B9" s="15"/>
      <c r="C9" s="16"/>
      <c r="D9" s="20" t="s">
        <v>20</v>
      </c>
      <c r="E9" s="21"/>
      <c r="F9" s="21"/>
      <c r="G9" s="10"/>
      <c r="H9" s="22"/>
      <c r="I9" s="21" t="s">
        <v>18</v>
      </c>
      <c r="J9" s="21"/>
      <c r="K9" s="21" t="s">
        <v>18</v>
      </c>
    </row>
    <row r="10" s="1" customFormat="1" ht="10.5" spans="1:11">
      <c r="A10" s="14" t="s">
        <v>21</v>
      </c>
      <c r="B10" s="23" t="s">
        <v>22</v>
      </c>
      <c r="C10" s="24"/>
      <c r="D10" s="24"/>
      <c r="E10" s="24"/>
      <c r="F10" s="25"/>
      <c r="G10" s="7" t="s">
        <v>23</v>
      </c>
      <c r="H10" s="8"/>
      <c r="I10" s="8"/>
      <c r="J10" s="8"/>
      <c r="K10" s="13"/>
    </row>
    <row r="11" s="1" customFormat="1" ht="10.5" spans="1:11">
      <c r="A11" s="26"/>
      <c r="B11" s="9"/>
      <c r="C11" s="9"/>
      <c r="D11" s="9"/>
      <c r="E11" s="9"/>
      <c r="F11" s="9"/>
      <c r="G11" s="8"/>
      <c r="H11" s="8"/>
      <c r="I11" s="8"/>
      <c r="J11" s="8"/>
      <c r="K11" s="13"/>
    </row>
    <row r="12" s="1" customFormat="1" ht="10.5" spans="1:11">
      <c r="A12" s="21" t="s">
        <v>26</v>
      </c>
      <c r="B12" s="21" t="s">
        <v>27</v>
      </c>
      <c r="C12" s="9" t="s">
        <v>28</v>
      </c>
      <c r="D12" s="9" t="s">
        <v>29</v>
      </c>
      <c r="E12" s="9"/>
      <c r="F12" s="13" t="s">
        <v>30</v>
      </c>
      <c r="G12" s="27" t="s">
        <v>31</v>
      </c>
      <c r="H12" s="9" t="s">
        <v>13</v>
      </c>
      <c r="I12" s="9" t="s">
        <v>15</v>
      </c>
      <c r="J12" s="7" t="s">
        <v>32</v>
      </c>
      <c r="K12" s="13"/>
    </row>
    <row r="13" s="1" customFormat="1" ht="21" spans="1:11">
      <c r="A13" s="28"/>
      <c r="B13" s="9" t="s">
        <v>33</v>
      </c>
      <c r="C13" s="21" t="s">
        <v>34</v>
      </c>
      <c r="D13" s="33" t="s">
        <v>459</v>
      </c>
      <c r="E13" s="34"/>
      <c r="F13" s="27" t="s">
        <v>460</v>
      </c>
      <c r="G13" s="27" t="s">
        <v>460</v>
      </c>
      <c r="H13" s="27">
        <v>4</v>
      </c>
      <c r="I13" s="27">
        <v>4</v>
      </c>
      <c r="J13" s="7"/>
      <c r="K13" s="13"/>
    </row>
    <row r="14" s="1" customFormat="1" ht="10.5" spans="1:11">
      <c r="A14" s="28"/>
      <c r="B14" s="9"/>
      <c r="C14" s="28"/>
      <c r="D14" s="33" t="s">
        <v>461</v>
      </c>
      <c r="E14" s="34"/>
      <c r="F14" s="27" t="s">
        <v>462</v>
      </c>
      <c r="G14" s="27" t="s">
        <v>462</v>
      </c>
      <c r="H14" s="27">
        <v>4</v>
      </c>
      <c r="I14" s="27">
        <v>4</v>
      </c>
      <c r="J14" s="7"/>
      <c r="K14" s="13"/>
    </row>
    <row r="15" s="1" customFormat="1" ht="10.5" spans="1:11">
      <c r="A15" s="28"/>
      <c r="B15" s="9"/>
      <c r="C15" s="28"/>
      <c r="D15" s="33" t="s">
        <v>463</v>
      </c>
      <c r="E15" s="34"/>
      <c r="F15" s="27" t="s">
        <v>464</v>
      </c>
      <c r="G15" s="27" t="s">
        <v>464</v>
      </c>
      <c r="H15" s="27">
        <v>4</v>
      </c>
      <c r="I15" s="27">
        <v>4</v>
      </c>
      <c r="J15" s="7"/>
      <c r="K15" s="13"/>
    </row>
    <row r="16" s="1" customFormat="1" ht="10.5" spans="1:11">
      <c r="A16" s="28"/>
      <c r="B16" s="9"/>
      <c r="C16" s="28"/>
      <c r="D16" s="17" t="s">
        <v>465</v>
      </c>
      <c r="E16" s="29"/>
      <c r="F16" s="27" t="s">
        <v>466</v>
      </c>
      <c r="G16" s="27" t="s">
        <v>466</v>
      </c>
      <c r="H16" s="27">
        <v>4</v>
      </c>
      <c r="I16" s="27">
        <v>4</v>
      </c>
      <c r="J16" s="7"/>
      <c r="K16" s="13"/>
    </row>
    <row r="17" s="1" customFormat="1" ht="10.5" spans="1:11">
      <c r="A17" s="28"/>
      <c r="B17" s="9"/>
      <c r="C17" s="30"/>
      <c r="D17" s="17" t="s">
        <v>467</v>
      </c>
      <c r="E17" s="29"/>
      <c r="F17" s="27" t="s">
        <v>410</v>
      </c>
      <c r="G17" s="27" t="s">
        <v>410</v>
      </c>
      <c r="H17" s="27">
        <v>4</v>
      </c>
      <c r="I17" s="27">
        <v>4</v>
      </c>
      <c r="J17" s="7"/>
      <c r="K17" s="13"/>
    </row>
    <row r="18" s="1" customFormat="1" ht="10.5" spans="1:11">
      <c r="A18" s="28"/>
      <c r="B18" s="9"/>
      <c r="C18" s="21" t="s">
        <v>44</v>
      </c>
      <c r="D18" s="17" t="s">
        <v>256</v>
      </c>
      <c r="E18" s="29"/>
      <c r="F18" s="84">
        <v>1</v>
      </c>
      <c r="G18" s="27">
        <v>1</v>
      </c>
      <c r="H18" s="27">
        <v>10</v>
      </c>
      <c r="I18" s="27">
        <v>10</v>
      </c>
      <c r="J18" s="7"/>
      <c r="K18" s="13"/>
    </row>
    <row r="19" s="1" customFormat="1" ht="10.5" spans="1:11">
      <c r="A19" s="28"/>
      <c r="B19" s="9"/>
      <c r="C19" s="21" t="s">
        <v>49</v>
      </c>
      <c r="D19" s="17" t="s">
        <v>209</v>
      </c>
      <c r="E19" s="29"/>
      <c r="F19" s="205">
        <v>44926</v>
      </c>
      <c r="G19" s="27">
        <v>44926</v>
      </c>
      <c r="H19" s="27">
        <v>10</v>
      </c>
      <c r="I19" s="27">
        <v>10</v>
      </c>
      <c r="J19" s="7"/>
      <c r="K19" s="13"/>
    </row>
    <row r="20" s="1" customFormat="1" ht="10.5" spans="1:11">
      <c r="A20" s="28"/>
      <c r="B20" s="9"/>
      <c r="C20" s="21" t="s">
        <v>53</v>
      </c>
      <c r="D20" s="33" t="s">
        <v>468</v>
      </c>
      <c r="E20" s="34"/>
      <c r="F20" s="27" t="s">
        <v>469</v>
      </c>
      <c r="G20" s="27" t="s">
        <v>469</v>
      </c>
      <c r="H20" s="27">
        <v>2</v>
      </c>
      <c r="I20" s="27">
        <v>2</v>
      </c>
      <c r="J20" s="7"/>
      <c r="K20" s="13"/>
    </row>
    <row r="21" s="1" customFormat="1" ht="10.5" spans="1:11">
      <c r="A21" s="28"/>
      <c r="B21" s="9"/>
      <c r="C21" s="28"/>
      <c r="D21" s="33" t="s">
        <v>470</v>
      </c>
      <c r="E21" s="34"/>
      <c r="F21" s="27" t="s">
        <v>471</v>
      </c>
      <c r="G21" s="27" t="s">
        <v>471</v>
      </c>
      <c r="H21" s="27">
        <v>2</v>
      </c>
      <c r="I21" s="27">
        <v>2</v>
      </c>
      <c r="J21" s="7"/>
      <c r="K21" s="13"/>
    </row>
    <row r="22" s="1" customFormat="1" ht="10.5" spans="1:11">
      <c r="A22" s="28"/>
      <c r="B22" s="9"/>
      <c r="C22" s="28"/>
      <c r="D22" s="33" t="s">
        <v>472</v>
      </c>
      <c r="E22" s="34"/>
      <c r="F22" s="27" t="s">
        <v>473</v>
      </c>
      <c r="G22" s="27" t="s">
        <v>473</v>
      </c>
      <c r="H22" s="27">
        <v>2</v>
      </c>
      <c r="I22" s="27">
        <v>2</v>
      </c>
      <c r="J22" s="7"/>
      <c r="K22" s="13"/>
    </row>
    <row r="23" s="1" customFormat="1" ht="10.5" spans="1:11">
      <c r="A23" s="28"/>
      <c r="B23" s="9"/>
      <c r="C23" s="28"/>
      <c r="D23" s="33" t="s">
        <v>467</v>
      </c>
      <c r="E23" s="34"/>
      <c r="F23" s="27" t="s">
        <v>473</v>
      </c>
      <c r="G23" s="27" t="s">
        <v>473</v>
      </c>
      <c r="H23" s="27">
        <v>2</v>
      </c>
      <c r="I23" s="27">
        <v>2</v>
      </c>
      <c r="J23" s="7"/>
      <c r="K23" s="13"/>
    </row>
    <row r="24" s="1" customFormat="1" ht="10.5" spans="1:11">
      <c r="A24" s="28"/>
      <c r="B24" s="9"/>
      <c r="C24" s="30"/>
      <c r="D24" s="33" t="s">
        <v>474</v>
      </c>
      <c r="E24" s="34"/>
      <c r="F24" s="27" t="s">
        <v>473</v>
      </c>
      <c r="G24" s="27" t="s">
        <v>473</v>
      </c>
      <c r="H24" s="27">
        <v>2</v>
      </c>
      <c r="I24" s="27">
        <v>2</v>
      </c>
      <c r="J24" s="7"/>
      <c r="K24" s="13"/>
    </row>
    <row r="25" s="1" customFormat="1" ht="10.5" spans="1:11">
      <c r="A25" s="28"/>
      <c r="B25" s="9" t="s">
        <v>58</v>
      </c>
      <c r="C25" s="21" t="s">
        <v>59</v>
      </c>
      <c r="D25" s="33" t="s">
        <v>157</v>
      </c>
      <c r="E25" s="34"/>
      <c r="F25" s="27"/>
      <c r="G25" s="27"/>
      <c r="H25" s="27"/>
      <c r="I25" s="27"/>
      <c r="J25" s="7"/>
      <c r="K25" s="13"/>
    </row>
    <row r="26" s="1" customFormat="1" ht="10.5" spans="1:11">
      <c r="A26" s="28"/>
      <c r="B26" s="9"/>
      <c r="C26" s="28"/>
      <c r="D26" s="33" t="s">
        <v>149</v>
      </c>
      <c r="E26" s="34"/>
      <c r="F26" s="27"/>
      <c r="G26" s="27"/>
      <c r="H26" s="27"/>
      <c r="I26" s="27"/>
      <c r="J26" s="7"/>
      <c r="K26" s="13"/>
    </row>
    <row r="27" s="1" customFormat="1" ht="10.5" spans="1:11">
      <c r="A27" s="28"/>
      <c r="B27" s="9"/>
      <c r="C27" s="30"/>
      <c r="D27" s="33" t="s">
        <v>146</v>
      </c>
      <c r="E27" s="34"/>
      <c r="F27" s="27"/>
      <c r="G27" s="27"/>
      <c r="H27" s="27"/>
      <c r="I27" s="27"/>
      <c r="J27" s="7"/>
      <c r="K27" s="13"/>
    </row>
    <row r="28" s="1" customFormat="1" ht="21" spans="1:11">
      <c r="A28" s="28"/>
      <c r="B28" s="9"/>
      <c r="C28" s="21" t="s">
        <v>64</v>
      </c>
      <c r="D28" s="33" t="s">
        <v>475</v>
      </c>
      <c r="E28" s="34"/>
      <c r="F28" s="27" t="s">
        <v>476</v>
      </c>
      <c r="G28" s="27" t="s">
        <v>476</v>
      </c>
      <c r="H28" s="27">
        <v>15</v>
      </c>
      <c r="I28" s="27">
        <v>15</v>
      </c>
      <c r="J28" s="7"/>
      <c r="K28" s="13"/>
    </row>
    <row r="29" s="1" customFormat="1" ht="10.5" spans="1:11">
      <c r="A29" s="28"/>
      <c r="B29" s="9"/>
      <c r="C29" s="21" t="s">
        <v>70</v>
      </c>
      <c r="D29" s="33" t="s">
        <v>157</v>
      </c>
      <c r="E29" s="34"/>
      <c r="F29" s="27"/>
      <c r="G29" s="27"/>
      <c r="H29" s="27"/>
      <c r="I29" s="27"/>
      <c r="J29" s="7"/>
      <c r="K29" s="13"/>
    </row>
    <row r="30" s="1" customFormat="1" ht="10.5" spans="1:11">
      <c r="A30" s="28"/>
      <c r="B30" s="9"/>
      <c r="C30" s="28"/>
      <c r="D30" s="33" t="s">
        <v>149</v>
      </c>
      <c r="E30" s="34"/>
      <c r="F30" s="27"/>
      <c r="G30" s="27"/>
      <c r="H30" s="27"/>
      <c r="I30" s="27"/>
      <c r="J30" s="7"/>
      <c r="K30" s="13"/>
    </row>
    <row r="31" s="1" customFormat="1" ht="10.5" spans="1:11">
      <c r="A31" s="28"/>
      <c r="B31" s="9"/>
      <c r="C31" s="30"/>
      <c r="D31" s="33" t="s">
        <v>146</v>
      </c>
      <c r="E31" s="34"/>
      <c r="F31" s="27"/>
      <c r="G31" s="27"/>
      <c r="H31" s="27"/>
      <c r="I31" s="27"/>
      <c r="J31" s="7"/>
      <c r="K31" s="13"/>
    </row>
    <row r="32" s="1" customFormat="1" ht="21" spans="1:11">
      <c r="A32" s="28"/>
      <c r="B32" s="9"/>
      <c r="C32" s="21" t="s">
        <v>71</v>
      </c>
      <c r="D32" s="33" t="s">
        <v>477</v>
      </c>
      <c r="E32" s="34"/>
      <c r="F32" s="27" t="s">
        <v>478</v>
      </c>
      <c r="G32" s="27" t="s">
        <v>478</v>
      </c>
      <c r="H32" s="27">
        <v>15</v>
      </c>
      <c r="I32" s="27">
        <v>15</v>
      </c>
      <c r="J32" s="7"/>
      <c r="K32" s="13"/>
    </row>
    <row r="33" s="1" customFormat="1" ht="10.5" spans="1:11">
      <c r="A33" s="28"/>
      <c r="B33" s="21" t="s">
        <v>75</v>
      </c>
      <c r="C33" s="21" t="s">
        <v>76</v>
      </c>
      <c r="D33" s="33" t="s">
        <v>479</v>
      </c>
      <c r="E33" s="34"/>
      <c r="F33" s="27" t="s">
        <v>252</v>
      </c>
      <c r="G33" s="27" t="s">
        <v>252</v>
      </c>
      <c r="H33" s="27">
        <v>10</v>
      </c>
      <c r="I33" s="27">
        <v>10</v>
      </c>
      <c r="J33" s="7"/>
      <c r="K33" s="13"/>
    </row>
    <row r="34" s="1" customFormat="1" ht="10.5" spans="1:11">
      <c r="A34" s="28"/>
      <c r="B34" s="28"/>
      <c r="C34" s="28"/>
      <c r="D34" s="33" t="s">
        <v>149</v>
      </c>
      <c r="E34" s="34"/>
      <c r="F34" s="27"/>
      <c r="G34" s="27"/>
      <c r="H34" s="27"/>
      <c r="I34" s="27"/>
      <c r="J34" s="7"/>
      <c r="K34" s="13"/>
    </row>
    <row r="35" s="1" customFormat="1" ht="10.5" spans="1:11">
      <c r="A35" s="28"/>
      <c r="B35" s="28"/>
      <c r="C35" s="30"/>
      <c r="D35" s="33" t="s">
        <v>146</v>
      </c>
      <c r="E35" s="34"/>
      <c r="F35" s="27"/>
      <c r="G35" s="27"/>
      <c r="H35" s="27"/>
      <c r="I35" s="27"/>
      <c r="J35" s="7"/>
      <c r="K35" s="13"/>
    </row>
    <row r="36" s="1" customFormat="1" ht="10.5" spans="1:11">
      <c r="A36" s="35" t="s">
        <v>81</v>
      </c>
      <c r="B36" s="36"/>
      <c r="C36" s="36"/>
      <c r="D36" s="36"/>
      <c r="E36" s="36"/>
      <c r="F36" s="36"/>
      <c r="G36" s="37"/>
      <c r="H36" s="38">
        <v>100</v>
      </c>
      <c r="I36" s="39">
        <f>K6+SUM(I13:I35)</f>
        <v>100</v>
      </c>
      <c r="J36" s="35"/>
      <c r="K36" s="37"/>
    </row>
  </sheetData>
  <mergeCells count="64">
    <mergeCell ref="A1:K1"/>
    <mergeCell ref="A2:K2"/>
    <mergeCell ref="A3:C3"/>
    <mergeCell ref="D3:K3"/>
    <mergeCell ref="A4:C4"/>
    <mergeCell ref="D4:F4"/>
    <mergeCell ref="G4:H4"/>
    <mergeCell ref="I4:K4"/>
    <mergeCell ref="G5:H5"/>
    <mergeCell ref="G6:H6"/>
    <mergeCell ref="G7:H7"/>
    <mergeCell ref="G8:H8"/>
    <mergeCell ref="G9:H9"/>
    <mergeCell ref="B10:F10"/>
    <mergeCell ref="G10:K10"/>
    <mergeCell ref="B11:F11"/>
    <mergeCell ref="G11:K11"/>
    <mergeCell ref="D12:E12"/>
    <mergeCell ref="J12:K12"/>
    <mergeCell ref="J13:K13"/>
    <mergeCell ref="J14:K14"/>
    <mergeCell ref="J15:K15"/>
    <mergeCell ref="D18:E18"/>
    <mergeCell ref="J18:K18"/>
    <mergeCell ref="D19:E19"/>
    <mergeCell ref="J19:K19"/>
    <mergeCell ref="J20:K20"/>
    <mergeCell ref="J21:K21"/>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10:A11"/>
    <mergeCell ref="A12:A35"/>
    <mergeCell ref="B13:B24"/>
    <mergeCell ref="B25:B32"/>
    <mergeCell ref="B33:B35"/>
    <mergeCell ref="C13:C17"/>
    <mergeCell ref="C20:C24"/>
    <mergeCell ref="C25:C27"/>
    <mergeCell ref="C29:C31"/>
    <mergeCell ref="C33:C35"/>
    <mergeCell ref="A5:C9"/>
  </mergeCells>
  <pageMargins left="0.7" right="0.7" top="0.75" bottom="0.75" header="0.3" footer="0.3"/>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480</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160.2547</v>
      </c>
      <c r="F7" s="9">
        <v>160.2547</v>
      </c>
      <c r="G7" s="7">
        <v>119.6184</v>
      </c>
      <c r="H7" s="13"/>
      <c r="I7" s="9">
        <v>10</v>
      </c>
      <c r="J7" s="50">
        <f>G7/F7</f>
        <v>0.746426781866616</v>
      </c>
      <c r="K7" s="9">
        <v>8</v>
      </c>
    </row>
    <row r="8" s="1" customFormat="1" ht="10.5" spans="1:11">
      <c r="A8" s="18"/>
      <c r="B8" s="15"/>
      <c r="C8" s="16"/>
      <c r="D8" s="17" t="s">
        <v>17</v>
      </c>
      <c r="E8" s="9">
        <v>45</v>
      </c>
      <c r="F8" s="9">
        <v>45</v>
      </c>
      <c r="G8" s="7">
        <v>9.36</v>
      </c>
      <c r="H8" s="13"/>
      <c r="I8" s="9" t="s">
        <v>18</v>
      </c>
      <c r="J8" s="50">
        <f>G8/E8</f>
        <v>0.208</v>
      </c>
      <c r="K8" s="9" t="s">
        <v>18</v>
      </c>
    </row>
    <row r="9" s="1" customFormat="1" ht="10.5" spans="1:11">
      <c r="A9" s="18"/>
      <c r="B9" s="15"/>
      <c r="C9" s="16"/>
      <c r="D9" s="7" t="s">
        <v>19</v>
      </c>
      <c r="E9" s="9">
        <v>115.2547</v>
      </c>
      <c r="F9" s="9">
        <v>115.2547</v>
      </c>
      <c r="G9" s="7">
        <v>115.2094</v>
      </c>
      <c r="H9" s="13"/>
      <c r="I9" s="9" t="s">
        <v>18</v>
      </c>
      <c r="J9" s="50">
        <f>G9/E9</f>
        <v>0.999606957460303</v>
      </c>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c r="C12" s="9"/>
      <c r="D12" s="9"/>
      <c r="E12" s="9"/>
      <c r="F12" s="9"/>
      <c r="G12" s="8"/>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481</v>
      </c>
      <c r="E14" s="29"/>
      <c r="F14" s="27" t="s">
        <v>482</v>
      </c>
      <c r="G14" s="27" t="s">
        <v>482</v>
      </c>
      <c r="H14" s="27">
        <v>5</v>
      </c>
      <c r="I14" s="27">
        <v>5</v>
      </c>
      <c r="J14" s="17"/>
      <c r="K14" s="29"/>
    </row>
    <row r="15" s="1" customFormat="1" ht="10.5" spans="1:11">
      <c r="A15" s="28"/>
      <c r="B15" s="9"/>
      <c r="C15" s="28"/>
      <c r="D15" s="17" t="s">
        <v>483</v>
      </c>
      <c r="E15" s="29"/>
      <c r="F15" s="27" t="s">
        <v>484</v>
      </c>
      <c r="G15" s="27" t="s">
        <v>410</v>
      </c>
      <c r="H15" s="27">
        <v>5</v>
      </c>
      <c r="I15" s="27">
        <v>2</v>
      </c>
      <c r="J15" s="17" t="s">
        <v>485</v>
      </c>
      <c r="K15" s="29"/>
    </row>
    <row r="16" s="1" customFormat="1" ht="10.5" spans="1:11">
      <c r="A16" s="28"/>
      <c r="B16" s="9"/>
      <c r="C16" s="21" t="s">
        <v>44</v>
      </c>
      <c r="D16" s="17" t="s">
        <v>486</v>
      </c>
      <c r="E16" s="29"/>
      <c r="F16" s="27" t="s">
        <v>487</v>
      </c>
      <c r="G16" s="27" t="s">
        <v>487</v>
      </c>
      <c r="H16" s="27">
        <v>5</v>
      </c>
      <c r="I16" s="27">
        <v>5</v>
      </c>
      <c r="J16" s="17"/>
      <c r="K16" s="29"/>
    </row>
    <row r="17" s="1" customFormat="1" ht="10.5" spans="1:11">
      <c r="A17" s="28"/>
      <c r="B17" s="9"/>
      <c r="C17" s="21" t="s">
        <v>49</v>
      </c>
      <c r="D17" s="17" t="s">
        <v>206</v>
      </c>
      <c r="E17" s="29"/>
      <c r="F17" s="27" t="s">
        <v>207</v>
      </c>
      <c r="G17" s="27" t="s">
        <v>207</v>
      </c>
      <c r="H17" s="27">
        <v>5</v>
      </c>
      <c r="I17" s="27">
        <v>5</v>
      </c>
      <c r="J17" s="17"/>
      <c r="K17" s="29"/>
    </row>
    <row r="18" s="1" customFormat="1" ht="10.5" spans="1:11">
      <c r="A18" s="28"/>
      <c r="B18" s="9"/>
      <c r="C18" s="28"/>
      <c r="D18" s="17" t="s">
        <v>209</v>
      </c>
      <c r="E18" s="29"/>
      <c r="F18" s="27" t="s">
        <v>488</v>
      </c>
      <c r="G18" s="27" t="s">
        <v>488</v>
      </c>
      <c r="H18" s="27">
        <v>5</v>
      </c>
      <c r="I18" s="27">
        <v>5</v>
      </c>
      <c r="J18" s="17"/>
      <c r="K18" s="29"/>
    </row>
    <row r="19" s="1" customFormat="1" ht="11.25" spans="1:11">
      <c r="A19" s="28"/>
      <c r="B19" s="9"/>
      <c r="C19" s="21" t="s">
        <v>53</v>
      </c>
      <c r="D19" s="33" t="s">
        <v>489</v>
      </c>
      <c r="E19" s="34"/>
      <c r="F19" s="51">
        <v>1152547</v>
      </c>
      <c r="G19" s="27">
        <v>1152094</v>
      </c>
      <c r="H19" s="27">
        <v>15</v>
      </c>
      <c r="I19" s="27">
        <v>15</v>
      </c>
      <c r="J19" s="17"/>
      <c r="K19" s="29"/>
    </row>
    <row r="20" s="1" customFormat="1" ht="11.25" spans="1:11">
      <c r="A20" s="28"/>
      <c r="B20" s="9"/>
      <c r="C20" s="28"/>
      <c r="D20" s="33" t="s">
        <v>481</v>
      </c>
      <c r="E20" s="34"/>
      <c r="F20" s="51" t="s">
        <v>490</v>
      </c>
      <c r="G20" s="27" t="s">
        <v>491</v>
      </c>
      <c r="H20" s="27">
        <v>5</v>
      </c>
      <c r="I20" s="27">
        <v>5</v>
      </c>
      <c r="J20" s="17" t="s">
        <v>492</v>
      </c>
      <c r="K20" s="29"/>
    </row>
    <row r="21" s="1" customFormat="1" ht="11.25" spans="1:11">
      <c r="A21" s="28"/>
      <c r="B21" s="9"/>
      <c r="C21" s="30"/>
      <c r="D21" s="33" t="s">
        <v>483</v>
      </c>
      <c r="E21" s="34"/>
      <c r="F21" s="51" t="s">
        <v>493</v>
      </c>
      <c r="G21" s="27" t="s">
        <v>493</v>
      </c>
      <c r="H21" s="27">
        <v>5</v>
      </c>
      <c r="I21" s="27">
        <v>0</v>
      </c>
      <c r="J21" s="17" t="s">
        <v>494</v>
      </c>
      <c r="K21" s="29"/>
    </row>
    <row r="22" s="1" customFormat="1" ht="10.5" spans="1:11">
      <c r="A22" s="28"/>
      <c r="B22" s="9" t="s">
        <v>58</v>
      </c>
      <c r="C22" s="21" t="s">
        <v>59</v>
      </c>
      <c r="D22" s="33" t="s">
        <v>157</v>
      </c>
      <c r="E22" s="34"/>
      <c r="F22" s="27"/>
      <c r="G22" s="27"/>
      <c r="H22" s="27"/>
      <c r="I22" s="27"/>
      <c r="J22" s="17"/>
      <c r="K22" s="29"/>
    </row>
    <row r="23" s="1" customFormat="1" ht="10.5" spans="1:11">
      <c r="A23" s="28"/>
      <c r="B23" s="9"/>
      <c r="C23" s="28"/>
      <c r="D23" s="33" t="s">
        <v>149</v>
      </c>
      <c r="E23" s="34"/>
      <c r="F23" s="27"/>
      <c r="G23" s="27"/>
      <c r="H23" s="27"/>
      <c r="I23" s="27"/>
      <c r="J23" s="17"/>
      <c r="K23" s="29"/>
    </row>
    <row r="24" s="1" customFormat="1" ht="10.5" spans="1:11">
      <c r="A24" s="28"/>
      <c r="B24" s="9"/>
      <c r="C24" s="30"/>
      <c r="D24" s="33" t="s">
        <v>146</v>
      </c>
      <c r="E24" s="34"/>
      <c r="F24" s="27"/>
      <c r="G24" s="27"/>
      <c r="H24" s="27"/>
      <c r="I24" s="27"/>
      <c r="J24" s="17"/>
      <c r="K24" s="29"/>
    </row>
    <row r="25" s="1" customFormat="1" ht="21" spans="1:11">
      <c r="A25" s="28"/>
      <c r="B25" s="9"/>
      <c r="C25" s="21" t="s">
        <v>64</v>
      </c>
      <c r="D25" s="33" t="s">
        <v>495</v>
      </c>
      <c r="E25" s="34"/>
      <c r="F25" s="27" t="s">
        <v>496</v>
      </c>
      <c r="G25" s="27" t="s">
        <v>496</v>
      </c>
      <c r="H25" s="27">
        <v>15</v>
      </c>
      <c r="I25" s="27">
        <v>15</v>
      </c>
      <c r="J25" s="17"/>
      <c r="K25" s="29"/>
    </row>
    <row r="26" s="1" customFormat="1" ht="10.5" spans="1:11">
      <c r="A26" s="28"/>
      <c r="B26" s="9"/>
      <c r="C26" s="21" t="s">
        <v>70</v>
      </c>
      <c r="D26" s="33" t="s">
        <v>157</v>
      </c>
      <c r="E26" s="34"/>
      <c r="F26" s="27"/>
      <c r="G26" s="27"/>
      <c r="H26" s="27"/>
      <c r="I26" s="27"/>
      <c r="J26" s="17"/>
      <c r="K26" s="29"/>
    </row>
    <row r="27" s="1" customFormat="1" ht="10.5" spans="1:11">
      <c r="A27" s="28"/>
      <c r="B27" s="9"/>
      <c r="C27" s="28"/>
      <c r="D27" s="33" t="s">
        <v>149</v>
      </c>
      <c r="E27" s="34"/>
      <c r="F27" s="27"/>
      <c r="G27" s="27"/>
      <c r="H27" s="27"/>
      <c r="I27" s="27"/>
      <c r="J27" s="17"/>
      <c r="K27" s="29"/>
    </row>
    <row r="28" s="1" customFormat="1" ht="10.5" spans="1:11">
      <c r="A28" s="28"/>
      <c r="B28" s="9"/>
      <c r="C28" s="30"/>
      <c r="D28" s="33" t="s">
        <v>146</v>
      </c>
      <c r="E28" s="34"/>
      <c r="F28" s="27"/>
      <c r="G28" s="27"/>
      <c r="H28" s="27"/>
      <c r="I28" s="27"/>
      <c r="J28" s="17"/>
      <c r="K28" s="29"/>
    </row>
    <row r="29" s="1" customFormat="1" ht="21" spans="1:11">
      <c r="A29" s="28"/>
      <c r="B29" s="9"/>
      <c r="C29" s="21" t="s">
        <v>71</v>
      </c>
      <c r="D29" s="33" t="s">
        <v>497</v>
      </c>
      <c r="E29" s="34"/>
      <c r="F29" s="51" t="s">
        <v>400</v>
      </c>
      <c r="G29" s="27" t="s">
        <v>400</v>
      </c>
      <c r="H29" s="27">
        <v>15</v>
      </c>
      <c r="I29" s="27">
        <v>15</v>
      </c>
      <c r="J29" s="17"/>
      <c r="K29" s="29"/>
    </row>
    <row r="30" s="1" customFormat="1" ht="42" spans="1:11">
      <c r="A30" s="28"/>
      <c r="B30" s="21" t="s">
        <v>75</v>
      </c>
      <c r="C30" s="21" t="s">
        <v>76</v>
      </c>
      <c r="D30" s="33" t="s">
        <v>498</v>
      </c>
      <c r="E30" s="34"/>
      <c r="F30" s="27" t="s">
        <v>140</v>
      </c>
      <c r="G30" s="31">
        <v>0.95</v>
      </c>
      <c r="H30" s="27">
        <v>10</v>
      </c>
      <c r="I30" s="27">
        <v>10</v>
      </c>
      <c r="J30" s="17"/>
      <c r="K30" s="29"/>
    </row>
    <row r="31" s="1" customFormat="1" ht="10.5" spans="1:11">
      <c r="A31" s="35" t="s">
        <v>81</v>
      </c>
      <c r="B31" s="36"/>
      <c r="C31" s="36"/>
      <c r="D31" s="36"/>
      <c r="E31" s="36"/>
      <c r="F31" s="36"/>
      <c r="G31" s="37"/>
      <c r="H31" s="38">
        <v>100</v>
      </c>
      <c r="I31" s="39">
        <f>K7+SUM(I14:I30)</f>
        <v>90</v>
      </c>
      <c r="J31" s="35"/>
      <c r="K31" s="37"/>
    </row>
    <row r="33" spans="1:11">
      <c r="A33" s="122" t="s">
        <v>499</v>
      </c>
      <c r="B33" s="122"/>
      <c r="C33" s="122"/>
      <c r="J33" s="204" t="s">
        <v>500</v>
      </c>
      <c r="K33" s="204"/>
    </row>
  </sheetData>
  <mergeCells count="68">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3:C33"/>
    <mergeCell ref="J33:K33"/>
    <mergeCell ref="A11:A12"/>
    <mergeCell ref="A13:A30"/>
    <mergeCell ref="B14:B21"/>
    <mergeCell ref="B22:B29"/>
    <mergeCell ref="C14:C15"/>
    <mergeCell ref="C17:C18"/>
    <mergeCell ref="C19:C21"/>
    <mergeCell ref="C22:C24"/>
    <mergeCell ref="C26:C28"/>
    <mergeCell ref="A6:C10"/>
  </mergeCells>
  <pageMargins left="0.7" right="0.7" top="0.75" bottom="0.75" header="0.3" footer="0.3"/>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501</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50</v>
      </c>
      <c r="F7" s="9">
        <v>50</v>
      </c>
      <c r="G7" s="7">
        <v>0</v>
      </c>
      <c r="H7" s="13"/>
      <c r="I7" s="9">
        <v>10</v>
      </c>
      <c r="J7" s="9"/>
      <c r="K7" s="27">
        <v>0</v>
      </c>
    </row>
    <row r="8" s="1" customFormat="1" ht="10.5" spans="1:11">
      <c r="A8" s="18"/>
      <c r="B8" s="15"/>
      <c r="C8" s="16"/>
      <c r="D8" s="17" t="s">
        <v>17</v>
      </c>
      <c r="E8" s="9"/>
      <c r="F8" s="9"/>
      <c r="G8" s="7"/>
      <c r="H8" s="13"/>
      <c r="I8" s="9" t="s">
        <v>18</v>
      </c>
      <c r="J8" s="9"/>
      <c r="K8" s="9" t="s">
        <v>18</v>
      </c>
    </row>
    <row r="9" s="1" customFormat="1" ht="10.5" spans="1:11">
      <c r="A9" s="18"/>
      <c r="B9" s="15"/>
      <c r="C9" s="16"/>
      <c r="D9" s="7" t="s">
        <v>19</v>
      </c>
      <c r="E9" s="9">
        <v>50</v>
      </c>
      <c r="F9" s="9">
        <v>50</v>
      </c>
      <c r="G9" s="7">
        <v>0</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c r="C12" s="9"/>
      <c r="D12" s="9"/>
      <c r="E12" s="9"/>
      <c r="F12" s="9"/>
      <c r="G12" s="8"/>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502</v>
      </c>
      <c r="E14" s="29"/>
      <c r="F14" s="27">
        <v>1</v>
      </c>
      <c r="G14" s="27">
        <v>1</v>
      </c>
      <c r="H14" s="27">
        <v>15</v>
      </c>
      <c r="I14" s="27">
        <v>0</v>
      </c>
      <c r="J14" s="7" t="s">
        <v>503</v>
      </c>
      <c r="K14" s="13"/>
    </row>
    <row r="15" s="1" customFormat="1" ht="10.5" spans="1:11">
      <c r="A15" s="28"/>
      <c r="B15" s="9"/>
      <c r="C15" s="28"/>
      <c r="D15" s="17" t="s">
        <v>149</v>
      </c>
      <c r="E15" s="29"/>
      <c r="F15" s="27"/>
      <c r="G15" s="27"/>
      <c r="H15" s="27"/>
      <c r="I15" s="27"/>
      <c r="J15" s="7"/>
      <c r="K15" s="13"/>
    </row>
    <row r="16" s="1" customFormat="1" ht="10.5" spans="1:11">
      <c r="A16" s="28"/>
      <c r="B16" s="9"/>
      <c r="C16" s="30"/>
      <c r="D16" s="17" t="s">
        <v>146</v>
      </c>
      <c r="E16" s="29"/>
      <c r="F16" s="27"/>
      <c r="G16" s="27"/>
      <c r="H16" s="27"/>
      <c r="I16" s="27"/>
      <c r="J16" s="7"/>
      <c r="K16" s="13"/>
    </row>
    <row r="17" s="1" customFormat="1" ht="10.5" spans="1:11">
      <c r="A17" s="28"/>
      <c r="B17" s="9"/>
      <c r="C17" s="21" t="s">
        <v>44</v>
      </c>
      <c r="D17" s="17" t="s">
        <v>256</v>
      </c>
      <c r="E17" s="29"/>
      <c r="F17" s="31">
        <v>1</v>
      </c>
      <c r="G17" s="27">
        <v>0</v>
      </c>
      <c r="H17" s="27">
        <v>10</v>
      </c>
      <c r="I17" s="27">
        <v>0</v>
      </c>
      <c r="J17" s="7" t="s">
        <v>503</v>
      </c>
      <c r="K17" s="13"/>
    </row>
    <row r="18" s="1" customFormat="1" ht="10.5" spans="1:11">
      <c r="A18" s="28"/>
      <c r="B18" s="9"/>
      <c r="C18" s="28"/>
      <c r="D18" s="17" t="s">
        <v>149</v>
      </c>
      <c r="E18" s="29"/>
      <c r="F18" s="27"/>
      <c r="G18" s="27"/>
      <c r="H18" s="27"/>
      <c r="I18" s="27"/>
      <c r="J18" s="7"/>
      <c r="K18" s="13"/>
    </row>
    <row r="19" s="1" customFormat="1" ht="10.5" spans="1:11">
      <c r="A19" s="28"/>
      <c r="B19" s="9"/>
      <c r="C19" s="30"/>
      <c r="D19" s="17" t="s">
        <v>146</v>
      </c>
      <c r="E19" s="29"/>
      <c r="F19" s="27"/>
      <c r="G19" s="27"/>
      <c r="H19" s="27"/>
      <c r="I19" s="27"/>
      <c r="J19" s="7"/>
      <c r="K19" s="13"/>
    </row>
    <row r="20" s="1" customFormat="1" ht="10.5" spans="1:11">
      <c r="A20" s="28"/>
      <c r="B20" s="9"/>
      <c r="C20" s="21" t="s">
        <v>49</v>
      </c>
      <c r="D20" s="17" t="s">
        <v>209</v>
      </c>
      <c r="E20" s="29"/>
      <c r="F20" s="32">
        <v>44896</v>
      </c>
      <c r="G20" s="27" t="s">
        <v>428</v>
      </c>
      <c r="H20" s="27">
        <v>10</v>
      </c>
      <c r="I20" s="27">
        <v>0</v>
      </c>
      <c r="J20" s="7" t="s">
        <v>503</v>
      </c>
      <c r="K20" s="13"/>
    </row>
    <row r="21" s="1" customFormat="1" ht="10.5" spans="1:11">
      <c r="A21" s="28"/>
      <c r="B21" s="9"/>
      <c r="C21" s="28"/>
      <c r="D21" s="17" t="s">
        <v>149</v>
      </c>
      <c r="E21" s="29"/>
      <c r="F21" s="27"/>
      <c r="G21" s="27"/>
      <c r="H21" s="27"/>
      <c r="I21" s="27"/>
      <c r="J21" s="7"/>
      <c r="K21" s="13"/>
    </row>
    <row r="22" s="1" customFormat="1" ht="10.5" spans="1:11">
      <c r="A22" s="28"/>
      <c r="B22" s="9"/>
      <c r="C22" s="30"/>
      <c r="D22" s="17" t="s">
        <v>146</v>
      </c>
      <c r="E22" s="29"/>
      <c r="F22" s="27"/>
      <c r="G22" s="27"/>
      <c r="H22" s="27"/>
      <c r="I22" s="27"/>
      <c r="J22" s="7"/>
      <c r="K22" s="13"/>
    </row>
    <row r="23" s="1" customFormat="1" ht="10.5" spans="1:11">
      <c r="A23" s="28"/>
      <c r="B23" s="9"/>
      <c r="C23" s="21" t="s">
        <v>53</v>
      </c>
      <c r="D23" s="33" t="s">
        <v>504</v>
      </c>
      <c r="E23" s="34"/>
      <c r="F23" s="27" t="s">
        <v>505</v>
      </c>
      <c r="G23" s="27">
        <v>0</v>
      </c>
      <c r="H23" s="27">
        <v>15</v>
      </c>
      <c r="I23" s="27">
        <v>0</v>
      </c>
      <c r="J23" s="7" t="s">
        <v>503</v>
      </c>
      <c r="K23" s="13"/>
    </row>
    <row r="24" s="1" customFormat="1" ht="10.5" spans="1:11">
      <c r="A24" s="28"/>
      <c r="B24" s="9"/>
      <c r="C24" s="28"/>
      <c r="D24" s="33" t="s">
        <v>149</v>
      </c>
      <c r="E24" s="34"/>
      <c r="F24" s="27"/>
      <c r="G24" s="27"/>
      <c r="H24" s="27"/>
      <c r="I24" s="27"/>
      <c r="J24" s="7"/>
      <c r="K24" s="13"/>
    </row>
    <row r="25" s="1" customFormat="1" ht="10.5" spans="1:11">
      <c r="A25" s="28"/>
      <c r="B25" s="9"/>
      <c r="C25" s="30"/>
      <c r="D25" s="33" t="s">
        <v>146</v>
      </c>
      <c r="E25" s="34"/>
      <c r="F25" s="27"/>
      <c r="G25" s="27"/>
      <c r="H25" s="27"/>
      <c r="I25" s="27"/>
      <c r="J25" s="7"/>
      <c r="K25" s="13"/>
    </row>
    <row r="26" s="1" customFormat="1" ht="10.5" spans="1:11">
      <c r="A26" s="28"/>
      <c r="B26" s="9" t="s">
        <v>58</v>
      </c>
      <c r="C26" s="21" t="s">
        <v>59</v>
      </c>
      <c r="D26" s="33" t="s">
        <v>157</v>
      </c>
      <c r="E26" s="34"/>
      <c r="F26" s="27"/>
      <c r="G26" s="27"/>
      <c r="H26" s="27"/>
      <c r="I26" s="27"/>
      <c r="J26" s="7"/>
      <c r="K26" s="13"/>
    </row>
    <row r="27" s="1" customFormat="1" ht="10.5" spans="1:11">
      <c r="A27" s="28"/>
      <c r="B27" s="9"/>
      <c r="C27" s="28"/>
      <c r="D27" s="33" t="s">
        <v>149</v>
      </c>
      <c r="E27" s="34"/>
      <c r="F27" s="27"/>
      <c r="G27" s="27"/>
      <c r="H27" s="27"/>
      <c r="I27" s="27"/>
      <c r="J27" s="7"/>
      <c r="K27" s="13"/>
    </row>
    <row r="28" s="1" customFormat="1" ht="10.5" spans="1:11">
      <c r="A28" s="28"/>
      <c r="B28" s="9"/>
      <c r="C28" s="30"/>
      <c r="D28" s="33" t="s">
        <v>146</v>
      </c>
      <c r="E28" s="34"/>
      <c r="F28" s="27"/>
      <c r="G28" s="27"/>
      <c r="H28" s="27"/>
      <c r="I28" s="27"/>
      <c r="J28" s="7"/>
      <c r="K28" s="13"/>
    </row>
    <row r="29" s="1" customFormat="1" ht="10.5" spans="1:11">
      <c r="A29" s="28"/>
      <c r="B29" s="9"/>
      <c r="C29" s="21" t="s">
        <v>64</v>
      </c>
      <c r="D29" s="33" t="s">
        <v>506</v>
      </c>
      <c r="E29" s="34"/>
      <c r="F29" s="27" t="s">
        <v>94</v>
      </c>
      <c r="G29" s="27">
        <v>0</v>
      </c>
      <c r="H29" s="27">
        <v>15</v>
      </c>
      <c r="I29" s="27">
        <v>0</v>
      </c>
      <c r="J29" s="7" t="s">
        <v>503</v>
      </c>
      <c r="K29" s="13"/>
    </row>
    <row r="30" s="1" customFormat="1" ht="10.5" spans="1:11">
      <c r="A30" s="28"/>
      <c r="B30" s="9"/>
      <c r="C30" s="28"/>
      <c r="D30" s="33" t="s">
        <v>149</v>
      </c>
      <c r="E30" s="34"/>
      <c r="F30" s="27"/>
      <c r="G30" s="27"/>
      <c r="H30" s="27"/>
      <c r="I30" s="27"/>
      <c r="J30" s="7"/>
      <c r="K30" s="13"/>
    </row>
    <row r="31" s="1" customFormat="1" ht="10.5" spans="1:11">
      <c r="A31" s="28"/>
      <c r="B31" s="9"/>
      <c r="C31" s="30"/>
      <c r="D31" s="33" t="s">
        <v>146</v>
      </c>
      <c r="E31" s="34"/>
      <c r="F31" s="27"/>
      <c r="G31" s="27"/>
      <c r="H31" s="27"/>
      <c r="I31" s="27"/>
      <c r="J31" s="7"/>
      <c r="K31" s="13"/>
    </row>
    <row r="32" s="1" customFormat="1" ht="10.5" spans="1:11">
      <c r="A32" s="28"/>
      <c r="B32" s="9"/>
      <c r="C32" s="21" t="s">
        <v>70</v>
      </c>
      <c r="D32" s="33" t="s">
        <v>157</v>
      </c>
      <c r="E32" s="34"/>
      <c r="F32" s="27"/>
      <c r="G32" s="27"/>
      <c r="H32" s="27"/>
      <c r="I32" s="27"/>
      <c r="J32" s="7"/>
      <c r="K32" s="13"/>
    </row>
    <row r="33" s="1" customFormat="1" ht="10.5" spans="1:11">
      <c r="A33" s="28"/>
      <c r="B33" s="9"/>
      <c r="C33" s="28"/>
      <c r="D33" s="33" t="s">
        <v>149</v>
      </c>
      <c r="E33" s="34"/>
      <c r="F33" s="27"/>
      <c r="G33" s="27"/>
      <c r="H33" s="27"/>
      <c r="I33" s="27"/>
      <c r="J33" s="7"/>
      <c r="K33" s="13"/>
    </row>
    <row r="34" s="1" customFormat="1" ht="10.5" spans="1:11">
      <c r="A34" s="28"/>
      <c r="B34" s="9"/>
      <c r="C34" s="30"/>
      <c r="D34" s="33" t="s">
        <v>146</v>
      </c>
      <c r="E34" s="34"/>
      <c r="F34" s="27"/>
      <c r="G34" s="27"/>
      <c r="H34" s="27"/>
      <c r="I34" s="27"/>
      <c r="J34" s="7"/>
      <c r="K34" s="13"/>
    </row>
    <row r="35" s="1" customFormat="1" ht="10.5" spans="1:11">
      <c r="A35" s="28"/>
      <c r="B35" s="9"/>
      <c r="C35" s="21" t="s">
        <v>71</v>
      </c>
      <c r="D35" s="33" t="s">
        <v>506</v>
      </c>
      <c r="E35" s="34"/>
      <c r="F35" s="27" t="s">
        <v>94</v>
      </c>
      <c r="G35" s="27">
        <v>0</v>
      </c>
      <c r="H35" s="27">
        <v>15</v>
      </c>
      <c r="I35" s="27">
        <v>0</v>
      </c>
      <c r="J35" s="7" t="s">
        <v>503</v>
      </c>
      <c r="K35" s="13"/>
    </row>
    <row r="36" s="1" customFormat="1" ht="10.5" spans="1:11">
      <c r="A36" s="28"/>
      <c r="B36" s="9"/>
      <c r="C36" s="28"/>
      <c r="D36" s="33" t="s">
        <v>149</v>
      </c>
      <c r="E36" s="34"/>
      <c r="F36" s="27"/>
      <c r="G36" s="27"/>
      <c r="H36" s="27"/>
      <c r="I36" s="27"/>
      <c r="J36" s="7"/>
      <c r="K36" s="13"/>
    </row>
    <row r="37" s="1" customFormat="1" ht="10.5" spans="1:11">
      <c r="A37" s="28"/>
      <c r="B37" s="9"/>
      <c r="C37" s="30"/>
      <c r="D37" s="33" t="s">
        <v>146</v>
      </c>
      <c r="E37" s="34"/>
      <c r="F37" s="27"/>
      <c r="G37" s="27"/>
      <c r="H37" s="27"/>
      <c r="I37" s="27"/>
      <c r="J37" s="7"/>
      <c r="K37" s="13"/>
    </row>
    <row r="38" s="1" customFormat="1" ht="10.5" spans="1:11">
      <c r="A38" s="28"/>
      <c r="B38" s="21" t="s">
        <v>75</v>
      </c>
      <c r="C38" s="21" t="s">
        <v>76</v>
      </c>
      <c r="D38" s="33" t="s">
        <v>425</v>
      </c>
      <c r="E38" s="34"/>
      <c r="F38" s="27" t="s">
        <v>252</v>
      </c>
      <c r="G38" s="27">
        <v>0</v>
      </c>
      <c r="H38" s="27">
        <v>10</v>
      </c>
      <c r="I38" s="27">
        <v>0</v>
      </c>
      <c r="J38" s="7" t="s">
        <v>503</v>
      </c>
      <c r="K38" s="13"/>
    </row>
    <row r="39" s="1" customFormat="1" ht="10.5" spans="1:11">
      <c r="A39" s="28"/>
      <c r="B39" s="28"/>
      <c r="C39" s="28"/>
      <c r="D39" s="33" t="s">
        <v>149</v>
      </c>
      <c r="E39" s="34"/>
      <c r="F39" s="27"/>
      <c r="G39" s="27"/>
      <c r="H39" s="27"/>
      <c r="I39" s="27"/>
      <c r="J39" s="7"/>
      <c r="K39" s="13"/>
    </row>
    <row r="40" s="1" customFormat="1" ht="10.5" spans="1:11">
      <c r="A40" s="28"/>
      <c r="B40" s="28"/>
      <c r="C40" s="30"/>
      <c r="D40" s="33" t="s">
        <v>146</v>
      </c>
      <c r="E40" s="34"/>
      <c r="F40" s="27"/>
      <c r="G40" s="27"/>
      <c r="H40" s="27"/>
      <c r="I40" s="27"/>
      <c r="J40" s="7"/>
      <c r="K40" s="13"/>
    </row>
    <row r="41" s="1" customFormat="1" ht="10.5" spans="1:11">
      <c r="A41" s="35" t="s">
        <v>81</v>
      </c>
      <c r="B41" s="36"/>
      <c r="C41" s="36"/>
      <c r="D41" s="36"/>
      <c r="E41" s="36"/>
      <c r="F41" s="36"/>
      <c r="G41" s="37"/>
      <c r="H41" s="38">
        <v>100</v>
      </c>
      <c r="I41" s="27">
        <v>0</v>
      </c>
      <c r="J41" s="35"/>
      <c r="K41" s="37"/>
    </row>
  </sheetData>
  <mergeCells count="9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workbookViewId="0">
      <selection activeCell="D4" sqref="D4:K4"/>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5" width="8.16666666666667" style="2"/>
    <col min="6" max="6" width="11.1666666666667" style="2" customWidth="1"/>
    <col min="7" max="7" width="7.66666666666667" style="2" customWidth="1"/>
    <col min="8" max="8" width="5" style="2" customWidth="1"/>
    <col min="9" max="9" width="6.16666666666667" style="2" customWidth="1"/>
    <col min="10" max="10" width="6.83333333333333" style="2" customWidth="1"/>
    <col min="11" max="11" width="5.66666666666667"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82</v>
      </c>
      <c r="E4" s="9"/>
      <c r="F4" s="9"/>
      <c r="G4" s="9"/>
      <c r="H4" s="9"/>
      <c r="I4" s="9"/>
      <c r="J4" s="9"/>
      <c r="K4" s="9"/>
    </row>
    <row r="5" s="1" customFormat="1" ht="10.5" spans="1:11">
      <c r="A5" s="7" t="s">
        <v>5</v>
      </c>
      <c r="B5" s="8"/>
      <c r="C5" s="8"/>
      <c r="D5" s="7" t="s">
        <v>83</v>
      </c>
      <c r="E5" s="8"/>
      <c r="F5" s="8"/>
      <c r="G5" s="7" t="s">
        <v>7</v>
      </c>
      <c r="H5" s="8"/>
      <c r="I5" s="9" t="s">
        <v>84</v>
      </c>
      <c r="J5" s="9"/>
      <c r="K5" s="9"/>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230</v>
      </c>
      <c r="F7" s="9">
        <v>230</v>
      </c>
      <c r="G7" s="7">
        <v>230</v>
      </c>
      <c r="H7" s="13"/>
      <c r="I7" s="9">
        <v>100</v>
      </c>
      <c r="J7" s="49">
        <v>1</v>
      </c>
      <c r="K7" s="9">
        <v>100</v>
      </c>
    </row>
    <row r="8" s="1" customFormat="1" ht="10.5" spans="1:11">
      <c r="A8" s="18"/>
      <c r="B8" s="15"/>
      <c r="C8" s="16"/>
      <c r="D8" s="17" t="s">
        <v>17</v>
      </c>
      <c r="E8" s="9">
        <v>230</v>
      </c>
      <c r="F8" s="9">
        <v>230</v>
      </c>
      <c r="G8" s="7">
        <v>230</v>
      </c>
      <c r="H8" s="13"/>
      <c r="I8" s="9" t="s">
        <v>18</v>
      </c>
      <c r="J8" s="49">
        <v>1</v>
      </c>
      <c r="K8" s="9" t="s">
        <v>18</v>
      </c>
    </row>
    <row r="9" s="1" customFormat="1" ht="10.5" spans="1:11">
      <c r="A9" s="18"/>
      <c r="B9" s="15"/>
      <c r="C9" s="16"/>
      <c r="D9" s="7" t="s">
        <v>19</v>
      </c>
      <c r="E9" s="9">
        <v>0</v>
      </c>
      <c r="F9" s="9">
        <v>0</v>
      </c>
      <c r="G9" s="7">
        <v>0</v>
      </c>
      <c r="H9" s="13"/>
      <c r="I9" s="9" t="s">
        <v>18</v>
      </c>
      <c r="J9" s="9">
        <v>0</v>
      </c>
      <c r="K9" s="9" t="s">
        <v>18</v>
      </c>
    </row>
    <row r="10" s="1" customFormat="1" ht="10.5" spans="1:11">
      <c r="A10" s="19"/>
      <c r="B10" s="15"/>
      <c r="C10" s="16"/>
      <c r="D10" s="20" t="s">
        <v>20</v>
      </c>
      <c r="E10" s="21">
        <v>0</v>
      </c>
      <c r="F10" s="21">
        <v>0</v>
      </c>
      <c r="G10" s="10">
        <v>0</v>
      </c>
      <c r="H10" s="22"/>
      <c r="I10" s="21" t="s">
        <v>18</v>
      </c>
      <c r="J10" s="21">
        <v>0</v>
      </c>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85</v>
      </c>
      <c r="C12" s="9"/>
      <c r="D12" s="9"/>
      <c r="E12" s="9"/>
      <c r="F12" s="9"/>
      <c r="G12" s="8"/>
      <c r="H12" s="8"/>
      <c r="I12" s="8"/>
      <c r="J12" s="8"/>
      <c r="K12" s="13"/>
    </row>
    <row r="13" s="1" customFormat="1" ht="10.5" spans="1:11">
      <c r="A13" s="21" t="s">
        <v>26</v>
      </c>
      <c r="B13" s="21" t="s">
        <v>27</v>
      </c>
      <c r="C13" s="9" t="s">
        <v>28</v>
      </c>
      <c r="D13" s="9" t="s">
        <v>29</v>
      </c>
      <c r="E13" s="9"/>
      <c r="F13" s="13" t="s">
        <v>30</v>
      </c>
      <c r="G13" s="9" t="s">
        <v>31</v>
      </c>
      <c r="H13" s="9" t="s">
        <v>13</v>
      </c>
      <c r="I13" s="9" t="s">
        <v>15</v>
      </c>
      <c r="J13" s="7" t="s">
        <v>32</v>
      </c>
      <c r="K13" s="13"/>
    </row>
    <row r="14" s="1" customFormat="1" ht="10.5" spans="1:11">
      <c r="A14" s="28"/>
      <c r="B14" s="9" t="s">
        <v>33</v>
      </c>
      <c r="C14" s="21" t="s">
        <v>34</v>
      </c>
      <c r="D14" s="7" t="s">
        <v>86</v>
      </c>
      <c r="E14" s="13"/>
      <c r="F14" s="9" t="s">
        <v>87</v>
      </c>
      <c r="G14" s="9" t="s">
        <v>88</v>
      </c>
      <c r="H14" s="9">
        <v>6</v>
      </c>
      <c r="I14" s="9">
        <v>6</v>
      </c>
      <c r="J14" s="7"/>
      <c r="K14" s="13"/>
    </row>
    <row r="15" s="1" customFormat="1" ht="10.5" spans="1:11">
      <c r="A15" s="28"/>
      <c r="B15" s="9"/>
      <c r="C15" s="28"/>
      <c r="D15" s="7" t="s">
        <v>89</v>
      </c>
      <c r="E15" s="13"/>
      <c r="F15" s="9" t="s">
        <v>90</v>
      </c>
      <c r="G15" s="9" t="s">
        <v>90</v>
      </c>
      <c r="H15" s="9">
        <v>20</v>
      </c>
      <c r="I15" s="9">
        <v>20</v>
      </c>
      <c r="J15" s="7"/>
      <c r="K15" s="13"/>
    </row>
    <row r="16" s="1" customFormat="1" ht="10.5" spans="1:11">
      <c r="A16" s="28"/>
      <c r="B16" s="9"/>
      <c r="C16" s="30"/>
      <c r="D16" s="7" t="s">
        <v>91</v>
      </c>
      <c r="E16" s="13"/>
      <c r="F16" s="9" t="s">
        <v>92</v>
      </c>
      <c r="G16" s="9" t="s">
        <v>92</v>
      </c>
      <c r="H16" s="9">
        <v>3</v>
      </c>
      <c r="I16" s="9">
        <v>3</v>
      </c>
      <c r="J16" s="7"/>
      <c r="K16" s="13"/>
    </row>
    <row r="17" s="1" customFormat="1" ht="10.5" spans="1:11">
      <c r="A17" s="28"/>
      <c r="B17" s="9"/>
      <c r="C17" s="21" t="s">
        <v>44</v>
      </c>
      <c r="D17" s="7" t="s">
        <v>93</v>
      </c>
      <c r="E17" s="13"/>
      <c r="F17" s="9" t="s">
        <v>94</v>
      </c>
      <c r="G17" s="9" t="s">
        <v>88</v>
      </c>
      <c r="H17" s="9">
        <v>3</v>
      </c>
      <c r="I17" s="9">
        <v>3</v>
      </c>
      <c r="J17" s="7"/>
      <c r="K17" s="13"/>
    </row>
    <row r="18" s="1" customFormat="1" ht="21" spans="1:11">
      <c r="A18" s="28"/>
      <c r="B18" s="9"/>
      <c r="C18" s="28"/>
      <c r="D18" s="7" t="s">
        <v>95</v>
      </c>
      <c r="E18" s="13"/>
      <c r="F18" s="9" t="s">
        <v>96</v>
      </c>
      <c r="G18" s="9" t="s">
        <v>88</v>
      </c>
      <c r="H18" s="9">
        <v>3</v>
      </c>
      <c r="I18" s="9">
        <v>3</v>
      </c>
      <c r="J18" s="7"/>
      <c r="K18" s="13"/>
    </row>
    <row r="19" s="1" customFormat="1" ht="10.5" spans="1:11">
      <c r="A19" s="28"/>
      <c r="B19" s="9"/>
      <c r="C19" s="30"/>
      <c r="D19" s="7" t="s">
        <v>97</v>
      </c>
      <c r="E19" s="13"/>
      <c r="F19" s="9" t="s">
        <v>92</v>
      </c>
      <c r="G19" s="9" t="s">
        <v>92</v>
      </c>
      <c r="H19" s="9">
        <v>3</v>
      </c>
      <c r="I19" s="9">
        <v>3</v>
      </c>
      <c r="J19" s="7"/>
      <c r="K19" s="13"/>
    </row>
    <row r="20" s="1" customFormat="1" ht="10.5" spans="1:11">
      <c r="A20" s="28"/>
      <c r="B20" s="9"/>
      <c r="C20" s="21" t="s">
        <v>49</v>
      </c>
      <c r="D20" s="7" t="s">
        <v>98</v>
      </c>
      <c r="E20" s="13"/>
      <c r="F20" s="49" t="s">
        <v>99</v>
      </c>
      <c r="G20" s="49" t="s">
        <v>99</v>
      </c>
      <c r="H20" s="9">
        <v>3</v>
      </c>
      <c r="I20" s="9">
        <v>3</v>
      </c>
      <c r="J20" s="7"/>
      <c r="K20" s="13"/>
    </row>
    <row r="21" s="1" customFormat="1" ht="10.5" spans="1:11">
      <c r="A21" s="28"/>
      <c r="B21" s="9"/>
      <c r="C21" s="21" t="s">
        <v>53</v>
      </c>
      <c r="D21" s="7" t="s">
        <v>100</v>
      </c>
      <c r="E21" s="13"/>
      <c r="F21" s="9" t="s">
        <v>90</v>
      </c>
      <c r="G21" s="9" t="s">
        <v>90</v>
      </c>
      <c r="H21" s="9">
        <v>3</v>
      </c>
      <c r="I21" s="9">
        <v>3</v>
      </c>
      <c r="J21" s="7"/>
      <c r="K21" s="13"/>
    </row>
    <row r="22" s="1" customFormat="1" ht="10.5" spans="1:11">
      <c r="A22" s="28"/>
      <c r="B22" s="9"/>
      <c r="C22" s="28"/>
      <c r="D22" s="7" t="s">
        <v>95</v>
      </c>
      <c r="E22" s="13"/>
      <c r="F22" s="9" t="s">
        <v>101</v>
      </c>
      <c r="G22" s="9" t="s">
        <v>88</v>
      </c>
      <c r="H22" s="9">
        <v>3</v>
      </c>
      <c r="I22" s="9">
        <v>3</v>
      </c>
      <c r="J22" s="7"/>
      <c r="K22" s="13"/>
    </row>
    <row r="23" s="1" customFormat="1" ht="10.5" spans="1:11">
      <c r="A23" s="28"/>
      <c r="B23" s="9"/>
      <c r="C23" s="30"/>
      <c r="D23" s="7" t="s">
        <v>97</v>
      </c>
      <c r="E23" s="13"/>
      <c r="F23" s="9" t="s">
        <v>101</v>
      </c>
      <c r="G23" s="9" t="s">
        <v>88</v>
      </c>
      <c r="H23" s="9">
        <v>3</v>
      </c>
      <c r="I23" s="9">
        <v>3</v>
      </c>
      <c r="J23" s="7"/>
      <c r="K23" s="13"/>
    </row>
    <row r="24" s="1" customFormat="1" ht="10.5" spans="1:11">
      <c r="A24" s="28"/>
      <c r="B24" s="9" t="s">
        <v>102</v>
      </c>
      <c r="C24" s="21" t="s">
        <v>59</v>
      </c>
      <c r="D24" s="7" t="s">
        <v>103</v>
      </c>
      <c r="E24" s="13"/>
      <c r="F24" s="9" t="s">
        <v>101</v>
      </c>
      <c r="G24" s="9" t="s">
        <v>88</v>
      </c>
      <c r="H24" s="9">
        <v>6</v>
      </c>
      <c r="I24" s="9">
        <v>6</v>
      </c>
      <c r="J24" s="7"/>
      <c r="K24" s="13"/>
    </row>
    <row r="25" s="1" customFormat="1" ht="10.5" spans="1:11">
      <c r="A25" s="28"/>
      <c r="B25" s="9"/>
      <c r="C25" s="28"/>
      <c r="D25" s="7" t="s">
        <v>104</v>
      </c>
      <c r="E25" s="13"/>
      <c r="F25" s="9" t="s">
        <v>101</v>
      </c>
      <c r="G25" s="9" t="s">
        <v>88</v>
      </c>
      <c r="H25" s="9">
        <v>6</v>
      </c>
      <c r="I25" s="9">
        <v>6</v>
      </c>
      <c r="J25" s="7"/>
      <c r="K25" s="13"/>
    </row>
    <row r="26" s="1" customFormat="1" ht="10.5" spans="1:11">
      <c r="A26" s="28"/>
      <c r="B26" s="9"/>
      <c r="C26" s="30"/>
      <c r="D26" s="7" t="s">
        <v>105</v>
      </c>
      <c r="E26" s="13"/>
      <c r="F26" s="9" t="s">
        <v>101</v>
      </c>
      <c r="G26" s="9" t="s">
        <v>88</v>
      </c>
      <c r="H26" s="9">
        <v>4</v>
      </c>
      <c r="I26" s="9">
        <v>4</v>
      </c>
      <c r="J26" s="7"/>
      <c r="K26" s="13"/>
    </row>
    <row r="27" s="1" customFormat="1" ht="21" spans="1:11">
      <c r="A27" s="28"/>
      <c r="B27" s="9"/>
      <c r="C27" s="21" t="s">
        <v>64</v>
      </c>
      <c r="D27" s="7" t="s">
        <v>106</v>
      </c>
      <c r="E27" s="13"/>
      <c r="F27" s="9" t="s">
        <v>107</v>
      </c>
      <c r="G27" s="9" t="s">
        <v>88</v>
      </c>
      <c r="H27" s="9">
        <v>3</v>
      </c>
      <c r="I27" s="9">
        <v>3</v>
      </c>
      <c r="J27" s="7"/>
      <c r="K27" s="13"/>
    </row>
    <row r="28" s="1" customFormat="1" ht="10.5" spans="1:11">
      <c r="A28" s="28"/>
      <c r="B28" s="9"/>
      <c r="C28" s="21" t="s">
        <v>70</v>
      </c>
      <c r="D28" s="7" t="s">
        <v>108</v>
      </c>
      <c r="E28" s="13"/>
      <c r="F28" s="9" t="s">
        <v>101</v>
      </c>
      <c r="G28" s="9" t="s">
        <v>88</v>
      </c>
      <c r="H28" s="9">
        <v>3</v>
      </c>
      <c r="I28" s="9">
        <v>3</v>
      </c>
      <c r="J28" s="7"/>
      <c r="K28" s="13"/>
    </row>
    <row r="29" s="1" customFormat="1" ht="10.5" spans="1:11">
      <c r="A29" s="28"/>
      <c r="B29" s="9"/>
      <c r="C29" s="28"/>
      <c r="D29" s="7" t="s">
        <v>109</v>
      </c>
      <c r="E29" s="13"/>
      <c r="F29" s="9" t="s">
        <v>101</v>
      </c>
      <c r="G29" s="9" t="s">
        <v>88</v>
      </c>
      <c r="H29" s="9">
        <v>3</v>
      </c>
      <c r="I29" s="9">
        <v>3</v>
      </c>
      <c r="J29" s="7"/>
      <c r="K29" s="13"/>
    </row>
    <row r="30" s="1" customFormat="1" ht="10.5" spans="1:11">
      <c r="A30" s="28"/>
      <c r="B30" s="9"/>
      <c r="C30" s="30"/>
      <c r="D30" s="7" t="s">
        <v>110</v>
      </c>
      <c r="E30" s="13"/>
      <c r="F30" s="9" t="s">
        <v>101</v>
      </c>
      <c r="G30" s="9" t="s">
        <v>88</v>
      </c>
      <c r="H30" s="9">
        <v>4</v>
      </c>
      <c r="I30" s="9">
        <v>4</v>
      </c>
      <c r="J30" s="7"/>
      <c r="K30" s="13"/>
    </row>
    <row r="31" s="1" customFormat="1" ht="10.5" spans="1:11">
      <c r="A31" s="28"/>
      <c r="B31" s="9"/>
      <c r="C31" s="21" t="s">
        <v>71</v>
      </c>
      <c r="D31" s="7" t="s">
        <v>111</v>
      </c>
      <c r="E31" s="13"/>
      <c r="F31" s="9" t="s">
        <v>94</v>
      </c>
      <c r="G31" s="9" t="s">
        <v>88</v>
      </c>
      <c r="H31" s="9">
        <v>3</v>
      </c>
      <c r="I31" s="9">
        <v>3</v>
      </c>
      <c r="J31" s="7"/>
      <c r="K31" s="13"/>
    </row>
    <row r="32" s="1" customFormat="1" ht="21" spans="1:11">
      <c r="A32" s="28"/>
      <c r="B32" s="9"/>
      <c r="C32" s="28"/>
      <c r="D32" s="7" t="s">
        <v>112</v>
      </c>
      <c r="E32" s="13"/>
      <c r="F32" s="9" t="s">
        <v>113</v>
      </c>
      <c r="G32" s="9" t="s">
        <v>88</v>
      </c>
      <c r="H32" s="9">
        <v>3</v>
      </c>
      <c r="I32" s="9">
        <v>3</v>
      </c>
      <c r="J32" s="7"/>
      <c r="K32" s="13"/>
    </row>
    <row r="33" s="1" customFormat="1" ht="10.5" spans="1:11">
      <c r="A33" s="28"/>
      <c r="B33" s="21" t="s">
        <v>114</v>
      </c>
      <c r="C33" s="21" t="s">
        <v>76</v>
      </c>
      <c r="D33" s="7" t="s">
        <v>115</v>
      </c>
      <c r="E33" s="13"/>
      <c r="F33" s="9" t="s">
        <v>101</v>
      </c>
      <c r="G33" s="9" t="s">
        <v>88</v>
      </c>
      <c r="H33" s="9">
        <v>5</v>
      </c>
      <c r="I33" s="9">
        <v>5</v>
      </c>
      <c r="J33" s="7"/>
      <c r="K33" s="13"/>
    </row>
    <row r="34" s="1" customFormat="1" ht="10.5" spans="1:11">
      <c r="A34" s="28"/>
      <c r="B34" s="28"/>
      <c r="C34" s="28"/>
      <c r="D34" s="7" t="s">
        <v>116</v>
      </c>
      <c r="E34" s="13"/>
      <c r="F34" s="9" t="s">
        <v>101</v>
      </c>
      <c r="G34" s="9" t="s">
        <v>88</v>
      </c>
      <c r="H34" s="9">
        <v>5</v>
      </c>
      <c r="I34" s="9">
        <v>5</v>
      </c>
      <c r="J34" s="7"/>
      <c r="K34" s="13"/>
    </row>
    <row r="35" s="1" customFormat="1" ht="10.5" spans="1:11">
      <c r="A35" s="28"/>
      <c r="B35" s="28"/>
      <c r="C35" s="30"/>
      <c r="D35" s="7" t="s">
        <v>117</v>
      </c>
      <c r="E35" s="13"/>
      <c r="F35" s="9" t="s">
        <v>101</v>
      </c>
      <c r="G35" s="9" t="s">
        <v>88</v>
      </c>
      <c r="H35" s="9">
        <v>5</v>
      </c>
      <c r="I35" s="9">
        <v>5</v>
      </c>
      <c r="J35" s="7"/>
      <c r="K35" s="13"/>
    </row>
    <row r="36" s="1" customFormat="1" ht="10.5" spans="1:11">
      <c r="A36" s="35" t="s">
        <v>81</v>
      </c>
      <c r="B36" s="36"/>
      <c r="C36" s="36"/>
      <c r="D36" s="36"/>
      <c r="E36" s="36"/>
      <c r="F36" s="36"/>
      <c r="G36" s="37"/>
      <c r="H36" s="38">
        <f>SUM(H14:H35)</f>
        <v>100</v>
      </c>
      <c r="I36" s="38">
        <f>SUM(I14:I35)</f>
        <v>100</v>
      </c>
      <c r="J36" s="35"/>
      <c r="K36" s="37"/>
    </row>
  </sheetData>
  <mergeCells count="7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11:A12"/>
    <mergeCell ref="A13:A35"/>
    <mergeCell ref="B14:B23"/>
    <mergeCell ref="B24:B32"/>
    <mergeCell ref="B33:B35"/>
    <mergeCell ref="C14:C16"/>
    <mergeCell ref="C17:C19"/>
    <mergeCell ref="C21:C23"/>
    <mergeCell ref="C24:C26"/>
    <mergeCell ref="C28:C30"/>
    <mergeCell ref="C31:C32"/>
    <mergeCell ref="C33:C35"/>
    <mergeCell ref="A6:C10"/>
  </mergeCells>
  <pageMargins left="0.7" right="0.7" top="0.75" bottom="0.75" header="0.3" footer="0.3"/>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4"/>
  <sheetViews>
    <sheetView workbookViewId="0">
      <selection activeCell="S24" sqref="S2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15.3333333333333" style="2" customWidth="1"/>
    <col min="6" max="7" width="19.6666666666667" style="2" customWidth="1"/>
    <col min="8" max="9" width="9.16666666666667" style="122" customWidth="1"/>
    <col min="10" max="10" width="9.16666666666667" style="2" customWidth="1"/>
    <col min="11" max="11" width="19.6666666666667" style="2" customWidth="1"/>
    <col min="12" max="16384" width="8.16666666666667" style="2"/>
  </cols>
  <sheetData>
    <row r="1" ht="25" customHeight="1" spans="1:4">
      <c r="A1" s="3" t="s">
        <v>0</v>
      </c>
      <c r="B1" s="3"/>
      <c r="C1" s="4"/>
      <c r="D1" s="4"/>
    </row>
    <row r="2" ht="23" customHeight="1" spans="1:11">
      <c r="A2" s="5" t="s">
        <v>1</v>
      </c>
      <c r="B2" s="5"/>
      <c r="C2" s="5"/>
      <c r="D2" s="5"/>
      <c r="E2" s="5"/>
      <c r="F2" s="5"/>
      <c r="G2" s="5"/>
      <c r="H2" s="5"/>
      <c r="I2" s="5"/>
      <c r="J2" s="5"/>
      <c r="K2" s="5"/>
    </row>
    <row r="3" s="1" customFormat="1" ht="15" customHeight="1" spans="1:11">
      <c r="A3" s="6" t="s">
        <v>2</v>
      </c>
      <c r="B3" s="6"/>
      <c r="C3" s="6"/>
      <c r="D3" s="6"/>
      <c r="E3" s="6"/>
      <c r="F3" s="6"/>
      <c r="G3" s="6"/>
      <c r="H3" s="6"/>
      <c r="I3" s="6"/>
      <c r="J3" s="6"/>
      <c r="K3" s="6"/>
    </row>
    <row r="4" s="1" customFormat="1" ht="17" customHeight="1" spans="1:11">
      <c r="A4" s="139" t="s">
        <v>3</v>
      </c>
      <c r="B4" s="140"/>
      <c r="C4" s="140"/>
      <c r="D4" s="86" t="s">
        <v>507</v>
      </c>
      <c r="E4" s="86"/>
      <c r="F4" s="86"/>
      <c r="G4" s="86"/>
      <c r="H4" s="86"/>
      <c r="I4" s="86"/>
      <c r="J4" s="86"/>
      <c r="K4" s="86"/>
    </row>
    <row r="5" s="1" customFormat="1" ht="17" customHeight="1" spans="1:11">
      <c r="A5" s="139" t="s">
        <v>5</v>
      </c>
      <c r="B5" s="140"/>
      <c r="C5" s="140"/>
      <c r="D5" s="139" t="s">
        <v>444</v>
      </c>
      <c r="E5" s="140"/>
      <c r="F5" s="140"/>
      <c r="G5" s="139" t="s">
        <v>7</v>
      </c>
      <c r="H5" s="140"/>
      <c r="I5" s="140" t="s">
        <v>8</v>
      </c>
      <c r="J5" s="140"/>
      <c r="K5" s="142"/>
    </row>
    <row r="6" s="1" customFormat="1" ht="17" customHeight="1" spans="1:11">
      <c r="A6" s="169" t="s">
        <v>9</v>
      </c>
      <c r="B6" s="170"/>
      <c r="C6" s="171"/>
      <c r="D6" s="172"/>
      <c r="E6" s="173" t="s">
        <v>10</v>
      </c>
      <c r="F6" s="173" t="s">
        <v>11</v>
      </c>
      <c r="G6" s="172" t="s">
        <v>12</v>
      </c>
      <c r="H6" s="174"/>
      <c r="I6" s="173" t="s">
        <v>13</v>
      </c>
      <c r="J6" s="173" t="s">
        <v>14</v>
      </c>
      <c r="K6" s="173" t="s">
        <v>15</v>
      </c>
    </row>
    <row r="7" s="1" customFormat="1" ht="17" customHeight="1" spans="1:11">
      <c r="A7" s="175"/>
      <c r="B7" s="176"/>
      <c r="C7" s="177"/>
      <c r="D7" s="178" t="s">
        <v>16</v>
      </c>
      <c r="E7" s="173">
        <f>E8+E9</f>
        <v>10730</v>
      </c>
      <c r="F7" s="173">
        <v>10730</v>
      </c>
      <c r="G7" s="172">
        <v>10730</v>
      </c>
      <c r="H7" s="174"/>
      <c r="I7" s="173">
        <v>10</v>
      </c>
      <c r="J7" s="173">
        <v>100</v>
      </c>
      <c r="K7" s="202">
        <v>10</v>
      </c>
    </row>
    <row r="8" s="1" customFormat="1" ht="17" customHeight="1" spans="1:11">
      <c r="A8" s="179"/>
      <c r="B8" s="176"/>
      <c r="C8" s="177"/>
      <c r="D8" s="178" t="s">
        <v>17</v>
      </c>
      <c r="E8" s="173">
        <v>10000</v>
      </c>
      <c r="F8" s="173">
        <v>10000</v>
      </c>
      <c r="G8" s="172">
        <v>10000</v>
      </c>
      <c r="H8" s="174"/>
      <c r="I8" s="173" t="s">
        <v>18</v>
      </c>
      <c r="J8" s="173"/>
      <c r="K8" s="173" t="s">
        <v>18</v>
      </c>
    </row>
    <row r="9" s="1" customFormat="1" ht="17" customHeight="1" spans="1:11">
      <c r="A9" s="179"/>
      <c r="B9" s="176"/>
      <c r="C9" s="177"/>
      <c r="D9" s="172" t="s">
        <v>19</v>
      </c>
      <c r="E9" s="173">
        <v>730</v>
      </c>
      <c r="F9" s="173">
        <v>730</v>
      </c>
      <c r="G9" s="172">
        <v>730</v>
      </c>
      <c r="H9" s="174"/>
      <c r="I9" s="173" t="s">
        <v>18</v>
      </c>
      <c r="J9" s="173"/>
      <c r="K9" s="173" t="s">
        <v>18</v>
      </c>
    </row>
    <row r="10" s="1" customFormat="1" ht="17" customHeight="1" spans="1:11">
      <c r="A10" s="180"/>
      <c r="B10" s="176"/>
      <c r="C10" s="177"/>
      <c r="D10" s="181" t="s">
        <v>20</v>
      </c>
      <c r="E10" s="182"/>
      <c r="F10" s="182"/>
      <c r="G10" s="169"/>
      <c r="H10" s="183"/>
      <c r="I10" s="182" t="s">
        <v>18</v>
      </c>
      <c r="J10" s="182"/>
      <c r="K10" s="182" t="s">
        <v>18</v>
      </c>
    </row>
    <row r="11" s="1" customFormat="1" ht="17" customHeight="1" spans="1:11">
      <c r="A11" s="175" t="s">
        <v>21</v>
      </c>
      <c r="B11" s="184" t="s">
        <v>22</v>
      </c>
      <c r="C11" s="185"/>
      <c r="D11" s="185"/>
      <c r="E11" s="185"/>
      <c r="F11" s="186"/>
      <c r="G11" s="172" t="s">
        <v>23</v>
      </c>
      <c r="H11" s="187"/>
      <c r="I11" s="187"/>
      <c r="J11" s="187"/>
      <c r="K11" s="174"/>
    </row>
    <row r="12" s="1" customFormat="1" ht="56" customHeight="1" spans="1:11">
      <c r="A12" s="188"/>
      <c r="B12" s="189" t="s">
        <v>508</v>
      </c>
      <c r="C12" s="189"/>
      <c r="D12" s="189"/>
      <c r="E12" s="189"/>
      <c r="F12" s="189"/>
      <c r="G12" s="187" t="s">
        <v>508</v>
      </c>
      <c r="H12" s="187"/>
      <c r="I12" s="187"/>
      <c r="J12" s="187"/>
      <c r="K12" s="174"/>
    </row>
    <row r="13" s="1" customFormat="1" ht="28" customHeight="1" spans="1:11">
      <c r="A13" s="141" t="s">
        <v>26</v>
      </c>
      <c r="B13" s="141" t="s">
        <v>27</v>
      </c>
      <c r="C13" s="86" t="s">
        <v>28</v>
      </c>
      <c r="D13" s="86" t="s">
        <v>29</v>
      </c>
      <c r="E13" s="86"/>
      <c r="F13" s="142" t="s">
        <v>30</v>
      </c>
      <c r="G13" s="86" t="s">
        <v>31</v>
      </c>
      <c r="H13" s="86" t="s">
        <v>13</v>
      </c>
      <c r="I13" s="86" t="s">
        <v>15</v>
      </c>
      <c r="J13" s="139" t="s">
        <v>32</v>
      </c>
      <c r="K13" s="142"/>
    </row>
    <row r="14" s="1" customFormat="1" ht="66" customHeight="1" spans="1:11">
      <c r="A14" s="144"/>
      <c r="B14" s="141" t="s">
        <v>509</v>
      </c>
      <c r="C14" s="141" t="s">
        <v>34</v>
      </c>
      <c r="D14" s="66" t="s">
        <v>510</v>
      </c>
      <c r="E14" s="67"/>
      <c r="F14" s="60" t="s">
        <v>511</v>
      </c>
      <c r="G14" s="190">
        <v>0.0241</v>
      </c>
      <c r="H14" s="61">
        <v>1</v>
      </c>
      <c r="I14" s="61">
        <v>0.6</v>
      </c>
      <c r="J14" s="77" t="s">
        <v>512</v>
      </c>
      <c r="K14" s="78"/>
    </row>
    <row r="15" s="1" customFormat="1" ht="68" customHeight="1" spans="1:11">
      <c r="A15" s="144"/>
      <c r="B15" s="144"/>
      <c r="C15" s="144"/>
      <c r="D15" s="66" t="s">
        <v>513</v>
      </c>
      <c r="E15" s="67"/>
      <c r="F15" s="60" t="s">
        <v>514</v>
      </c>
      <c r="G15" s="191">
        <v>0.0205</v>
      </c>
      <c r="H15" s="61">
        <v>1</v>
      </c>
      <c r="I15" s="61">
        <v>0.3</v>
      </c>
      <c r="J15" s="77" t="s">
        <v>512</v>
      </c>
      <c r="K15" s="78"/>
    </row>
    <row r="16" s="1" customFormat="1" ht="16" customHeight="1" spans="1:11">
      <c r="A16" s="144"/>
      <c r="B16" s="144"/>
      <c r="C16" s="144"/>
      <c r="D16" s="66" t="s">
        <v>515</v>
      </c>
      <c r="E16" s="67"/>
      <c r="F16" s="60" t="s">
        <v>516</v>
      </c>
      <c r="G16" s="191">
        <v>0.558</v>
      </c>
      <c r="H16" s="61">
        <v>2</v>
      </c>
      <c r="I16" s="61">
        <v>2</v>
      </c>
      <c r="J16" s="77"/>
      <c r="K16" s="78"/>
    </row>
    <row r="17" s="1" customFormat="1" ht="15" customHeight="1" spans="1:11">
      <c r="A17" s="144"/>
      <c r="B17" s="144"/>
      <c r="C17" s="144"/>
      <c r="D17" s="66" t="s">
        <v>517</v>
      </c>
      <c r="E17" s="67"/>
      <c r="F17" s="60" t="s">
        <v>518</v>
      </c>
      <c r="G17" s="192" t="s">
        <v>519</v>
      </c>
      <c r="H17" s="61">
        <v>2</v>
      </c>
      <c r="I17" s="61">
        <v>2</v>
      </c>
      <c r="J17" s="139"/>
      <c r="K17" s="142"/>
    </row>
    <row r="18" s="1" customFormat="1" ht="15" customHeight="1" spans="1:11">
      <c r="A18" s="144"/>
      <c r="B18" s="144"/>
      <c r="C18" s="144"/>
      <c r="D18" s="66" t="s">
        <v>520</v>
      </c>
      <c r="E18" s="67"/>
      <c r="F18" s="60" t="s">
        <v>521</v>
      </c>
      <c r="G18" s="192" t="s">
        <v>522</v>
      </c>
      <c r="H18" s="61">
        <v>2</v>
      </c>
      <c r="I18" s="61">
        <v>2</v>
      </c>
      <c r="J18" s="139"/>
      <c r="K18" s="142"/>
    </row>
    <row r="19" s="1" customFormat="1" ht="58" customHeight="1" spans="1:11">
      <c r="A19" s="144"/>
      <c r="B19" s="144"/>
      <c r="C19" s="144"/>
      <c r="D19" s="66" t="s">
        <v>523</v>
      </c>
      <c r="E19" s="67"/>
      <c r="F19" s="60">
        <v>130</v>
      </c>
      <c r="G19" s="192">
        <v>116</v>
      </c>
      <c r="H19" s="61">
        <v>1</v>
      </c>
      <c r="I19" s="61">
        <v>0.9</v>
      </c>
      <c r="J19" s="77" t="s">
        <v>524</v>
      </c>
      <c r="K19" s="78"/>
    </row>
    <row r="20" s="1" customFormat="1" ht="15" customHeight="1" spans="1:11">
      <c r="A20" s="144"/>
      <c r="B20" s="144"/>
      <c r="C20" s="144"/>
      <c r="D20" s="66" t="s">
        <v>525</v>
      </c>
      <c r="E20" s="67"/>
      <c r="F20" s="60" t="s">
        <v>526</v>
      </c>
      <c r="G20" s="193" t="s">
        <v>527</v>
      </c>
      <c r="H20" s="61">
        <v>2</v>
      </c>
      <c r="I20" s="61">
        <v>2</v>
      </c>
      <c r="J20" s="139"/>
      <c r="K20" s="142"/>
    </row>
    <row r="21" s="1" customFormat="1" ht="15" customHeight="1" spans="1:11">
      <c r="A21" s="144"/>
      <c r="B21" s="144"/>
      <c r="C21" s="144"/>
      <c r="D21" s="66" t="s">
        <v>528</v>
      </c>
      <c r="E21" s="67"/>
      <c r="F21" s="60" t="s">
        <v>529</v>
      </c>
      <c r="G21" s="192" t="s">
        <v>530</v>
      </c>
      <c r="H21" s="61">
        <v>2</v>
      </c>
      <c r="I21" s="61">
        <v>2</v>
      </c>
      <c r="J21" s="139"/>
      <c r="K21" s="142"/>
    </row>
    <row r="22" s="1" customFormat="1" ht="15" customHeight="1" spans="1:11">
      <c r="A22" s="144"/>
      <c r="B22" s="144"/>
      <c r="C22" s="144"/>
      <c r="D22" s="66" t="s">
        <v>531</v>
      </c>
      <c r="E22" s="67"/>
      <c r="F22" s="60" t="s">
        <v>532</v>
      </c>
      <c r="G22" s="194" t="s">
        <v>533</v>
      </c>
      <c r="H22" s="61">
        <v>2</v>
      </c>
      <c r="I22" s="61">
        <v>2</v>
      </c>
      <c r="J22" s="139"/>
      <c r="K22" s="142"/>
    </row>
    <row r="23" s="1" customFormat="1" ht="15" customHeight="1" spans="1:11">
      <c r="A23" s="144"/>
      <c r="B23" s="144"/>
      <c r="C23" s="144"/>
      <c r="D23" s="66" t="s">
        <v>534</v>
      </c>
      <c r="E23" s="67"/>
      <c r="F23" s="60" t="s">
        <v>535</v>
      </c>
      <c r="G23" s="192" t="s">
        <v>536</v>
      </c>
      <c r="H23" s="61">
        <v>2</v>
      </c>
      <c r="I23" s="61">
        <v>2</v>
      </c>
      <c r="J23" s="139"/>
      <c r="K23" s="142"/>
    </row>
    <row r="24" s="1" customFormat="1" ht="47" customHeight="1" spans="1:11">
      <c r="A24" s="144"/>
      <c r="B24" s="144"/>
      <c r="C24" s="144"/>
      <c r="D24" s="66" t="s">
        <v>537</v>
      </c>
      <c r="E24" s="67"/>
      <c r="F24" s="64" t="s">
        <v>538</v>
      </c>
      <c r="G24" s="192" t="s">
        <v>539</v>
      </c>
      <c r="H24" s="61">
        <v>2</v>
      </c>
      <c r="I24" s="61">
        <v>1.8</v>
      </c>
      <c r="J24" s="203" t="s">
        <v>540</v>
      </c>
      <c r="K24" s="203"/>
    </row>
    <row r="25" s="1" customFormat="1" ht="50" customHeight="1" spans="1:11">
      <c r="A25" s="144"/>
      <c r="B25" s="144"/>
      <c r="C25" s="144"/>
      <c r="D25" s="66" t="s">
        <v>541</v>
      </c>
      <c r="E25" s="67"/>
      <c r="F25" s="64" t="s">
        <v>542</v>
      </c>
      <c r="G25" s="192" t="s">
        <v>543</v>
      </c>
      <c r="H25" s="61">
        <v>1</v>
      </c>
      <c r="I25" s="61">
        <v>0.3</v>
      </c>
      <c r="J25" s="203" t="s">
        <v>544</v>
      </c>
      <c r="K25" s="203"/>
    </row>
    <row r="26" s="1" customFormat="1" ht="96" customHeight="1" spans="1:11">
      <c r="A26" s="144"/>
      <c r="B26" s="144"/>
      <c r="C26" s="144"/>
      <c r="D26" s="66" t="s">
        <v>545</v>
      </c>
      <c r="E26" s="67"/>
      <c r="F26" s="60" t="s">
        <v>546</v>
      </c>
      <c r="G26" s="195">
        <v>0.2012</v>
      </c>
      <c r="H26" s="61">
        <v>2</v>
      </c>
      <c r="I26" s="61">
        <v>1.6</v>
      </c>
      <c r="J26" s="203" t="s">
        <v>547</v>
      </c>
      <c r="K26" s="203"/>
    </row>
    <row r="27" s="1" customFormat="1" ht="15" customHeight="1" spans="1:11">
      <c r="A27" s="144"/>
      <c r="B27" s="144"/>
      <c r="C27" s="144"/>
      <c r="D27" s="66" t="s">
        <v>548</v>
      </c>
      <c r="E27" s="67"/>
      <c r="F27" s="60" t="s">
        <v>448</v>
      </c>
      <c r="G27" s="196">
        <v>1</v>
      </c>
      <c r="H27" s="61">
        <v>2</v>
      </c>
      <c r="I27" s="61">
        <v>2</v>
      </c>
      <c r="J27" s="139"/>
      <c r="K27" s="142"/>
    </row>
    <row r="28" s="1" customFormat="1" ht="66" customHeight="1" spans="1:11">
      <c r="A28" s="144"/>
      <c r="B28" s="144"/>
      <c r="C28" s="144"/>
      <c r="D28" s="66" t="s">
        <v>549</v>
      </c>
      <c r="E28" s="67"/>
      <c r="F28" s="64" t="s">
        <v>550</v>
      </c>
      <c r="G28" s="192" t="s">
        <v>551</v>
      </c>
      <c r="H28" s="61">
        <v>1</v>
      </c>
      <c r="I28" s="61">
        <v>0.5</v>
      </c>
      <c r="J28" s="77" t="s">
        <v>552</v>
      </c>
      <c r="K28" s="78"/>
    </row>
    <row r="29" s="1" customFormat="1" ht="15" customHeight="1" spans="1:11">
      <c r="A29" s="144"/>
      <c r="B29" s="144"/>
      <c r="C29" s="144"/>
      <c r="D29" s="66" t="s">
        <v>553</v>
      </c>
      <c r="E29" s="67"/>
      <c r="F29" s="60" t="s">
        <v>554</v>
      </c>
      <c r="G29" s="192" t="s">
        <v>555</v>
      </c>
      <c r="H29" s="61">
        <v>2</v>
      </c>
      <c r="I29" s="61">
        <v>2</v>
      </c>
      <c r="J29" s="139"/>
      <c r="K29" s="142"/>
    </row>
    <row r="30" s="1" customFormat="1" ht="15" customHeight="1" spans="1:11">
      <c r="A30" s="144"/>
      <c r="B30" s="144"/>
      <c r="C30" s="144"/>
      <c r="D30" s="66" t="s">
        <v>556</v>
      </c>
      <c r="E30" s="67"/>
      <c r="F30" s="60" t="s">
        <v>557</v>
      </c>
      <c r="G30" s="192" t="s">
        <v>558</v>
      </c>
      <c r="H30" s="61">
        <v>2</v>
      </c>
      <c r="I30" s="61">
        <v>2</v>
      </c>
      <c r="J30" s="139"/>
      <c r="K30" s="142"/>
    </row>
    <row r="31" s="1" customFormat="1" ht="15" customHeight="1" spans="1:11">
      <c r="A31" s="144"/>
      <c r="B31" s="144"/>
      <c r="C31" s="144"/>
      <c r="D31" s="66" t="s">
        <v>559</v>
      </c>
      <c r="E31" s="67"/>
      <c r="F31" s="60" t="s">
        <v>560</v>
      </c>
      <c r="G31" s="197" t="s">
        <v>561</v>
      </c>
      <c r="H31" s="61">
        <v>2</v>
      </c>
      <c r="I31" s="61">
        <v>2</v>
      </c>
      <c r="J31" s="139"/>
      <c r="K31" s="142"/>
    </row>
    <row r="32" s="1" customFormat="1" ht="58" customHeight="1" spans="1:11">
      <c r="A32" s="144"/>
      <c r="B32" s="144"/>
      <c r="C32" s="144"/>
      <c r="D32" s="66" t="s">
        <v>562</v>
      </c>
      <c r="E32" s="67"/>
      <c r="F32" s="64" t="s">
        <v>563</v>
      </c>
      <c r="G32" s="64" t="s">
        <v>564</v>
      </c>
      <c r="H32" s="61">
        <v>2</v>
      </c>
      <c r="I32" s="61">
        <v>1.8</v>
      </c>
      <c r="J32" s="77" t="s">
        <v>565</v>
      </c>
      <c r="K32" s="78"/>
    </row>
    <row r="33" s="1" customFormat="1" ht="15" customHeight="1" spans="1:11">
      <c r="A33" s="144"/>
      <c r="B33" s="144"/>
      <c r="C33" s="144"/>
      <c r="D33" s="66" t="s">
        <v>566</v>
      </c>
      <c r="E33" s="67"/>
      <c r="F33" s="60" t="s">
        <v>567</v>
      </c>
      <c r="G33" s="192" t="s">
        <v>568</v>
      </c>
      <c r="H33" s="61">
        <v>1</v>
      </c>
      <c r="I33" s="61">
        <v>1</v>
      </c>
      <c r="J33" s="139"/>
      <c r="K33" s="142"/>
    </row>
    <row r="34" s="1" customFormat="1" ht="15" customHeight="1" spans="1:11">
      <c r="A34" s="144"/>
      <c r="B34" s="144"/>
      <c r="C34" s="144"/>
      <c r="D34" s="58" t="s">
        <v>569</v>
      </c>
      <c r="E34" s="59"/>
      <c r="F34" s="60" t="s">
        <v>567</v>
      </c>
      <c r="G34" s="192" t="s">
        <v>570</v>
      </c>
      <c r="H34" s="61">
        <v>1</v>
      </c>
      <c r="I34" s="61">
        <v>1</v>
      </c>
      <c r="J34" s="139"/>
      <c r="K34" s="142"/>
    </row>
    <row r="35" s="1" customFormat="1" ht="18" customHeight="1" spans="1:11">
      <c r="A35" s="144"/>
      <c r="B35" s="144"/>
      <c r="C35" s="141" t="s">
        <v>44</v>
      </c>
      <c r="D35" s="66" t="s">
        <v>571</v>
      </c>
      <c r="E35" s="67"/>
      <c r="F35" s="60" t="s">
        <v>448</v>
      </c>
      <c r="G35" s="198">
        <v>1</v>
      </c>
      <c r="H35" s="61">
        <v>1</v>
      </c>
      <c r="I35" s="61">
        <v>1</v>
      </c>
      <c r="J35" s="139"/>
      <c r="K35" s="142"/>
    </row>
    <row r="36" s="1" customFormat="1" ht="15" customHeight="1" spans="1:11">
      <c r="A36" s="144"/>
      <c r="B36" s="144"/>
      <c r="C36" s="144"/>
      <c r="D36" s="66" t="s">
        <v>572</v>
      </c>
      <c r="E36" s="67"/>
      <c r="F36" s="60" t="s">
        <v>448</v>
      </c>
      <c r="G36" s="196">
        <v>1</v>
      </c>
      <c r="H36" s="61">
        <v>1</v>
      </c>
      <c r="I36" s="61">
        <v>1</v>
      </c>
      <c r="J36" s="139"/>
      <c r="K36" s="142"/>
    </row>
    <row r="37" s="1" customFormat="1" ht="15" customHeight="1" spans="1:11">
      <c r="A37" s="144"/>
      <c r="B37" s="144"/>
      <c r="C37" s="144"/>
      <c r="D37" s="66" t="s">
        <v>573</v>
      </c>
      <c r="E37" s="67"/>
      <c r="F37" s="60" t="s">
        <v>448</v>
      </c>
      <c r="G37" s="60" t="s">
        <v>448</v>
      </c>
      <c r="H37" s="61">
        <v>1</v>
      </c>
      <c r="I37" s="61">
        <v>1</v>
      </c>
      <c r="J37" s="139"/>
      <c r="K37" s="142"/>
    </row>
    <row r="38" s="1" customFormat="1" ht="15" customHeight="1" spans="1:11">
      <c r="A38" s="144"/>
      <c r="B38" s="144"/>
      <c r="C38" s="144"/>
      <c r="D38" s="66" t="s">
        <v>574</v>
      </c>
      <c r="E38" s="67"/>
      <c r="F38" s="60" t="s">
        <v>448</v>
      </c>
      <c r="G38" s="60" t="s">
        <v>448</v>
      </c>
      <c r="H38" s="61">
        <v>1</v>
      </c>
      <c r="I38" s="61">
        <v>1</v>
      </c>
      <c r="J38" s="139"/>
      <c r="K38" s="142"/>
    </row>
    <row r="39" s="1" customFormat="1" ht="15" customHeight="1" spans="1:11">
      <c r="A39" s="144"/>
      <c r="B39" s="144"/>
      <c r="C39" s="144"/>
      <c r="D39" s="66" t="s">
        <v>575</v>
      </c>
      <c r="E39" s="67"/>
      <c r="F39" s="60" t="s">
        <v>448</v>
      </c>
      <c r="G39" s="60" t="s">
        <v>448</v>
      </c>
      <c r="H39" s="61">
        <v>1</v>
      </c>
      <c r="I39" s="61">
        <v>1</v>
      </c>
      <c r="J39" s="139"/>
      <c r="K39" s="142"/>
    </row>
    <row r="40" s="1" customFormat="1" ht="15" customHeight="1" spans="1:11">
      <c r="A40" s="144"/>
      <c r="B40" s="144"/>
      <c r="C40" s="144"/>
      <c r="D40" s="66" t="s">
        <v>576</v>
      </c>
      <c r="E40" s="67"/>
      <c r="F40" s="60" t="s">
        <v>448</v>
      </c>
      <c r="G40" s="60" t="s">
        <v>448</v>
      </c>
      <c r="H40" s="61">
        <v>1</v>
      </c>
      <c r="I40" s="61">
        <v>1</v>
      </c>
      <c r="J40" s="139"/>
      <c r="K40" s="142"/>
    </row>
    <row r="41" s="1" customFormat="1" ht="15" customHeight="1" spans="1:11">
      <c r="A41" s="144"/>
      <c r="B41" s="144"/>
      <c r="C41" s="141" t="s">
        <v>49</v>
      </c>
      <c r="D41" s="66" t="s">
        <v>577</v>
      </c>
      <c r="E41" s="67"/>
      <c r="F41" s="60" t="s">
        <v>448</v>
      </c>
      <c r="G41" s="60" t="s">
        <v>448</v>
      </c>
      <c r="H41" s="61">
        <v>1</v>
      </c>
      <c r="I41" s="61">
        <v>1</v>
      </c>
      <c r="J41" s="139"/>
      <c r="K41" s="142"/>
    </row>
    <row r="42" s="1" customFormat="1" ht="15" customHeight="1" spans="1:11">
      <c r="A42" s="144"/>
      <c r="B42" s="144"/>
      <c r="C42" s="144"/>
      <c r="D42" s="66" t="s">
        <v>578</v>
      </c>
      <c r="E42" s="67"/>
      <c r="F42" s="60" t="s">
        <v>448</v>
      </c>
      <c r="G42" s="60" t="s">
        <v>448</v>
      </c>
      <c r="H42" s="61">
        <v>1</v>
      </c>
      <c r="I42" s="61">
        <v>1</v>
      </c>
      <c r="J42" s="139"/>
      <c r="K42" s="142"/>
    </row>
    <row r="43" s="1" customFormat="1" ht="15" customHeight="1" spans="1:11">
      <c r="A43" s="144"/>
      <c r="B43" s="144"/>
      <c r="C43" s="144"/>
      <c r="D43" s="66" t="s">
        <v>579</v>
      </c>
      <c r="E43" s="67"/>
      <c r="F43" s="60" t="s">
        <v>448</v>
      </c>
      <c r="G43" s="60" t="s">
        <v>448</v>
      </c>
      <c r="H43" s="61">
        <v>1</v>
      </c>
      <c r="I43" s="61">
        <v>1</v>
      </c>
      <c r="J43" s="139"/>
      <c r="K43" s="142"/>
    </row>
    <row r="44" s="1" customFormat="1" ht="15" customHeight="1" spans="1:11">
      <c r="A44" s="144"/>
      <c r="B44" s="144"/>
      <c r="C44" s="144"/>
      <c r="D44" s="66" t="s">
        <v>580</v>
      </c>
      <c r="E44" s="67"/>
      <c r="F44" s="60" t="s">
        <v>448</v>
      </c>
      <c r="G44" s="60" t="s">
        <v>448</v>
      </c>
      <c r="H44" s="61">
        <v>1</v>
      </c>
      <c r="I44" s="61">
        <v>1</v>
      </c>
      <c r="J44" s="139"/>
      <c r="K44" s="142"/>
    </row>
    <row r="45" s="1" customFormat="1" ht="15" customHeight="1" spans="1:11">
      <c r="A45" s="144"/>
      <c r="B45" s="144"/>
      <c r="C45" s="144"/>
      <c r="D45" s="66" t="s">
        <v>581</v>
      </c>
      <c r="E45" s="67"/>
      <c r="F45" s="60" t="s">
        <v>448</v>
      </c>
      <c r="G45" s="60" t="s">
        <v>448</v>
      </c>
      <c r="H45" s="61">
        <v>1</v>
      </c>
      <c r="I45" s="61">
        <v>1</v>
      </c>
      <c r="J45" s="139"/>
      <c r="K45" s="142"/>
    </row>
    <row r="46" s="1" customFormat="1" ht="15" customHeight="1" spans="1:11">
      <c r="A46" s="144"/>
      <c r="B46" s="144"/>
      <c r="C46" s="144"/>
      <c r="D46" s="66" t="s">
        <v>582</v>
      </c>
      <c r="E46" s="67"/>
      <c r="F46" s="60" t="s">
        <v>448</v>
      </c>
      <c r="G46" s="60" t="s">
        <v>448</v>
      </c>
      <c r="H46" s="61">
        <v>1</v>
      </c>
      <c r="I46" s="61">
        <v>1</v>
      </c>
      <c r="J46" s="139"/>
      <c r="K46" s="142"/>
    </row>
    <row r="47" s="1" customFormat="1" ht="146" customHeight="1" spans="1:11">
      <c r="A47" s="144"/>
      <c r="B47" s="144"/>
      <c r="C47" s="141" t="s">
        <v>53</v>
      </c>
      <c r="D47" s="66" t="s">
        <v>583</v>
      </c>
      <c r="E47" s="67"/>
      <c r="F47" s="72" t="s">
        <v>584</v>
      </c>
      <c r="G47" s="72" t="s">
        <v>584</v>
      </c>
      <c r="H47" s="61">
        <v>1</v>
      </c>
      <c r="I47" s="61">
        <v>1</v>
      </c>
      <c r="J47" s="139"/>
      <c r="K47" s="142"/>
    </row>
    <row r="48" s="1" customFormat="1" ht="42" customHeight="1" spans="1:11">
      <c r="A48" s="144"/>
      <c r="B48" s="144"/>
      <c r="C48" s="144"/>
      <c r="D48" s="66" t="s">
        <v>585</v>
      </c>
      <c r="E48" s="67"/>
      <c r="F48" s="72" t="s">
        <v>586</v>
      </c>
      <c r="G48" s="72" t="s">
        <v>586</v>
      </c>
      <c r="H48" s="61">
        <v>1</v>
      </c>
      <c r="I48" s="61">
        <v>1</v>
      </c>
      <c r="J48" s="139"/>
      <c r="K48" s="142"/>
    </row>
    <row r="49" s="1" customFormat="1" ht="15" customHeight="1" spans="1:11">
      <c r="A49" s="144"/>
      <c r="B49" s="144"/>
      <c r="C49" s="144"/>
      <c r="D49" s="66" t="s">
        <v>587</v>
      </c>
      <c r="E49" s="67"/>
      <c r="F49" s="71" t="s">
        <v>588</v>
      </c>
      <c r="G49" s="71" t="s">
        <v>588</v>
      </c>
      <c r="H49" s="61">
        <v>1</v>
      </c>
      <c r="I49" s="61">
        <v>1</v>
      </c>
      <c r="J49" s="139"/>
      <c r="K49" s="142"/>
    </row>
    <row r="50" s="1" customFormat="1" ht="15" customHeight="1" spans="1:11">
      <c r="A50" s="144"/>
      <c r="B50" s="144"/>
      <c r="C50" s="144"/>
      <c r="D50" s="66" t="s">
        <v>589</v>
      </c>
      <c r="E50" s="67"/>
      <c r="F50" s="71" t="s">
        <v>590</v>
      </c>
      <c r="G50" s="71" t="s">
        <v>590</v>
      </c>
      <c r="H50" s="61">
        <v>1</v>
      </c>
      <c r="I50" s="61">
        <v>1</v>
      </c>
      <c r="J50" s="139"/>
      <c r="K50" s="142"/>
    </row>
    <row r="51" s="1" customFormat="1" ht="39" customHeight="1" spans="1:11">
      <c r="A51" s="144"/>
      <c r="B51" s="144"/>
      <c r="C51" s="144"/>
      <c r="D51" s="66" t="s">
        <v>591</v>
      </c>
      <c r="E51" s="67"/>
      <c r="F51" s="72" t="s">
        <v>592</v>
      </c>
      <c r="G51" s="72" t="s">
        <v>592</v>
      </c>
      <c r="H51" s="61">
        <v>1</v>
      </c>
      <c r="I51" s="61">
        <v>1</v>
      </c>
      <c r="J51" s="139"/>
      <c r="K51" s="142"/>
    </row>
    <row r="52" s="1" customFormat="1" ht="31" customHeight="1" spans="1:11">
      <c r="A52" s="144"/>
      <c r="B52" s="144"/>
      <c r="C52" s="144"/>
      <c r="D52" s="72" t="s">
        <v>593</v>
      </c>
      <c r="E52" s="72"/>
      <c r="F52" s="71" t="s">
        <v>594</v>
      </c>
      <c r="G52" s="71" t="s">
        <v>594</v>
      </c>
      <c r="H52" s="61">
        <v>1</v>
      </c>
      <c r="I52" s="61">
        <v>1</v>
      </c>
      <c r="J52" s="139"/>
      <c r="K52" s="142"/>
    </row>
    <row r="53" s="1" customFormat="1" ht="27" customHeight="1" spans="1:11">
      <c r="A53" s="144"/>
      <c r="B53" s="144"/>
      <c r="C53" s="144"/>
      <c r="D53" s="66" t="s">
        <v>595</v>
      </c>
      <c r="E53" s="67"/>
      <c r="F53" s="72" t="s">
        <v>596</v>
      </c>
      <c r="G53" s="72" t="s">
        <v>596</v>
      </c>
      <c r="H53" s="61">
        <v>1</v>
      </c>
      <c r="I53" s="61">
        <v>1</v>
      </c>
      <c r="J53" s="139"/>
      <c r="K53" s="142"/>
    </row>
    <row r="54" s="1" customFormat="1" ht="15" customHeight="1" spans="1:11">
      <c r="A54" s="144"/>
      <c r="B54" s="144"/>
      <c r="C54" s="144"/>
      <c r="D54" s="66" t="s">
        <v>597</v>
      </c>
      <c r="E54" s="67"/>
      <c r="F54" s="72" t="s">
        <v>598</v>
      </c>
      <c r="G54" s="72" t="s">
        <v>598</v>
      </c>
      <c r="H54" s="61">
        <v>1</v>
      </c>
      <c r="I54" s="61">
        <v>1</v>
      </c>
      <c r="J54" s="139"/>
      <c r="K54" s="142"/>
    </row>
    <row r="55" s="1" customFormat="1" ht="15" customHeight="1" spans="1:11">
      <c r="A55" s="144"/>
      <c r="B55" s="144"/>
      <c r="C55" s="144"/>
      <c r="D55" s="66" t="s">
        <v>599</v>
      </c>
      <c r="E55" s="67"/>
      <c r="F55" s="199" t="s">
        <v>600</v>
      </c>
      <c r="G55" s="199" t="s">
        <v>601</v>
      </c>
      <c r="H55" s="61">
        <v>1</v>
      </c>
      <c r="I55" s="61">
        <v>1</v>
      </c>
      <c r="J55" s="139"/>
      <c r="K55" s="142"/>
    </row>
    <row r="56" s="1" customFormat="1" ht="108" customHeight="1" spans="1:11">
      <c r="A56" s="144"/>
      <c r="B56" s="144"/>
      <c r="C56" s="144"/>
      <c r="D56" s="66" t="s">
        <v>602</v>
      </c>
      <c r="E56" s="67"/>
      <c r="F56" s="72" t="s">
        <v>603</v>
      </c>
      <c r="G56" s="72" t="s">
        <v>603</v>
      </c>
      <c r="H56" s="61">
        <v>1</v>
      </c>
      <c r="I56" s="61">
        <v>1</v>
      </c>
      <c r="J56" s="139"/>
      <c r="K56" s="142"/>
    </row>
    <row r="57" s="1" customFormat="1" ht="85" customHeight="1" spans="1:11">
      <c r="A57" s="144"/>
      <c r="B57" s="144"/>
      <c r="C57" s="144"/>
      <c r="D57" s="66" t="s">
        <v>604</v>
      </c>
      <c r="E57" s="67"/>
      <c r="F57" s="72" t="s">
        <v>605</v>
      </c>
      <c r="G57" s="72" t="s">
        <v>605</v>
      </c>
      <c r="H57" s="61">
        <v>1</v>
      </c>
      <c r="I57" s="61">
        <v>1</v>
      </c>
      <c r="J57" s="139"/>
      <c r="K57" s="142"/>
    </row>
    <row r="58" s="1" customFormat="1" ht="15" customHeight="1" spans="1:11">
      <c r="A58" s="144"/>
      <c r="B58" s="144"/>
      <c r="C58" s="144"/>
      <c r="D58" s="66" t="s">
        <v>606</v>
      </c>
      <c r="E58" s="67"/>
      <c r="F58" s="200" t="s">
        <v>607</v>
      </c>
      <c r="G58" s="201" t="s">
        <v>608</v>
      </c>
      <c r="H58" s="61">
        <v>1</v>
      </c>
      <c r="I58" s="61">
        <v>1</v>
      </c>
      <c r="J58" s="139"/>
      <c r="K58" s="142"/>
    </row>
    <row r="59" s="1" customFormat="1" ht="15" customHeight="1" spans="1:11">
      <c r="A59" s="144"/>
      <c r="B59" s="149"/>
      <c r="C59" s="144"/>
      <c r="D59" s="66" t="s">
        <v>609</v>
      </c>
      <c r="E59" s="67"/>
      <c r="F59" s="200" t="s">
        <v>610</v>
      </c>
      <c r="G59" s="201" t="s">
        <v>610</v>
      </c>
      <c r="H59" s="61">
        <v>1</v>
      </c>
      <c r="I59" s="61">
        <v>1</v>
      </c>
      <c r="J59" s="139"/>
      <c r="K59" s="142"/>
    </row>
    <row r="60" s="1" customFormat="1" ht="15" customHeight="1" spans="1:11">
      <c r="A60" s="144"/>
      <c r="B60" s="144" t="s">
        <v>58</v>
      </c>
      <c r="C60" s="141" t="s">
        <v>64</v>
      </c>
      <c r="D60" s="66" t="s">
        <v>611</v>
      </c>
      <c r="E60" s="67"/>
      <c r="F60" s="60" t="s">
        <v>612</v>
      </c>
      <c r="G60" s="201" t="s">
        <v>613</v>
      </c>
      <c r="H60" s="61">
        <v>1</v>
      </c>
      <c r="I60" s="61">
        <v>1</v>
      </c>
      <c r="J60" s="139"/>
      <c r="K60" s="142"/>
    </row>
    <row r="61" s="1" customFormat="1" ht="15" customHeight="1" spans="1:11">
      <c r="A61" s="144"/>
      <c r="B61" s="144"/>
      <c r="C61" s="144"/>
      <c r="D61" s="66" t="s">
        <v>614</v>
      </c>
      <c r="E61" s="67"/>
      <c r="F61" s="60" t="s">
        <v>615</v>
      </c>
      <c r="G61" s="201" t="s">
        <v>616</v>
      </c>
      <c r="H61" s="61">
        <v>2</v>
      </c>
      <c r="I61" s="61">
        <v>2</v>
      </c>
      <c r="J61" s="139"/>
      <c r="K61" s="142"/>
    </row>
    <row r="62" s="1" customFormat="1" ht="70" customHeight="1" spans="1:11">
      <c r="A62" s="144"/>
      <c r="B62" s="144"/>
      <c r="C62" s="144"/>
      <c r="D62" s="66" t="s">
        <v>617</v>
      </c>
      <c r="E62" s="67"/>
      <c r="F62" s="64" t="s">
        <v>618</v>
      </c>
      <c r="G62" s="201" t="s">
        <v>619</v>
      </c>
      <c r="H62" s="61">
        <v>2</v>
      </c>
      <c r="I62" s="61">
        <v>0.7</v>
      </c>
      <c r="J62" s="77" t="s">
        <v>620</v>
      </c>
      <c r="K62" s="78"/>
    </row>
    <row r="63" s="1" customFormat="1" ht="66" customHeight="1" spans="1:11">
      <c r="A63" s="144"/>
      <c r="B63" s="144"/>
      <c r="C63" s="144"/>
      <c r="D63" s="66" t="s">
        <v>621</v>
      </c>
      <c r="E63" s="67"/>
      <c r="F63" s="64" t="s">
        <v>618</v>
      </c>
      <c r="G63" s="201" t="s">
        <v>622</v>
      </c>
      <c r="H63" s="61">
        <v>2</v>
      </c>
      <c r="I63" s="61">
        <v>1.3</v>
      </c>
      <c r="J63" s="77" t="s">
        <v>620</v>
      </c>
      <c r="K63" s="78"/>
    </row>
    <row r="64" s="1" customFormat="1" ht="69" customHeight="1" spans="1:11">
      <c r="A64" s="144"/>
      <c r="B64" s="144"/>
      <c r="C64" s="144"/>
      <c r="D64" s="66" t="s">
        <v>623</v>
      </c>
      <c r="E64" s="67"/>
      <c r="F64" s="64" t="s">
        <v>624</v>
      </c>
      <c r="G64" s="201" t="s">
        <v>625</v>
      </c>
      <c r="H64" s="61">
        <v>1</v>
      </c>
      <c r="I64" s="61">
        <v>0.7</v>
      </c>
      <c r="J64" s="77" t="s">
        <v>512</v>
      </c>
      <c r="K64" s="78"/>
    </row>
    <row r="65" s="1" customFormat="1" ht="15" customHeight="1" spans="1:11">
      <c r="A65" s="144"/>
      <c r="B65" s="144"/>
      <c r="C65" s="144"/>
      <c r="D65" s="66" t="s">
        <v>626</v>
      </c>
      <c r="E65" s="67"/>
      <c r="F65" s="60" t="s">
        <v>627</v>
      </c>
      <c r="G65" s="201" t="s">
        <v>628</v>
      </c>
      <c r="H65" s="61">
        <v>2</v>
      </c>
      <c r="I65" s="61">
        <v>2</v>
      </c>
      <c r="J65" s="139"/>
      <c r="K65" s="142"/>
    </row>
    <row r="66" s="1" customFormat="1" ht="49" customHeight="1" spans="1:11">
      <c r="A66" s="144"/>
      <c r="B66" s="144"/>
      <c r="C66" s="144"/>
      <c r="D66" s="66" t="s">
        <v>629</v>
      </c>
      <c r="E66" s="67"/>
      <c r="F66" s="64" t="s">
        <v>630</v>
      </c>
      <c r="G66" s="201">
        <v>0</v>
      </c>
      <c r="H66" s="61">
        <v>1</v>
      </c>
      <c r="I66" s="61">
        <v>0</v>
      </c>
      <c r="J66" s="77" t="s">
        <v>631</v>
      </c>
      <c r="K66" s="78"/>
    </row>
    <row r="67" s="1" customFormat="1" ht="102" customHeight="1" spans="1:11">
      <c r="A67" s="144"/>
      <c r="B67" s="144"/>
      <c r="C67" s="144"/>
      <c r="D67" s="66" t="s">
        <v>632</v>
      </c>
      <c r="E67" s="67"/>
      <c r="F67" s="64" t="s">
        <v>633</v>
      </c>
      <c r="G67" s="201" t="s">
        <v>634</v>
      </c>
      <c r="H67" s="61">
        <v>1</v>
      </c>
      <c r="I67" s="61">
        <v>0.7</v>
      </c>
      <c r="J67" s="77" t="s">
        <v>547</v>
      </c>
      <c r="K67" s="78"/>
    </row>
    <row r="68" s="1" customFormat="1" ht="15" customHeight="1" spans="1:11">
      <c r="A68" s="144"/>
      <c r="B68" s="144"/>
      <c r="C68" s="144"/>
      <c r="D68" s="66" t="s">
        <v>635</v>
      </c>
      <c r="E68" s="67"/>
      <c r="F68" s="60" t="s">
        <v>636</v>
      </c>
      <c r="G68" s="201" t="s">
        <v>637</v>
      </c>
      <c r="H68" s="61">
        <v>1</v>
      </c>
      <c r="I68" s="61">
        <v>1</v>
      </c>
      <c r="J68" s="139"/>
      <c r="K68" s="142"/>
    </row>
    <row r="69" s="1" customFormat="1" ht="15" customHeight="1" spans="1:11">
      <c r="A69" s="144"/>
      <c r="B69" s="144"/>
      <c r="C69" s="144"/>
      <c r="D69" s="66" t="s">
        <v>638</v>
      </c>
      <c r="E69" s="67"/>
      <c r="F69" s="64" t="s">
        <v>639</v>
      </c>
      <c r="G69" s="201" t="s">
        <v>640</v>
      </c>
      <c r="H69" s="61">
        <v>2</v>
      </c>
      <c r="I69" s="61">
        <v>2</v>
      </c>
      <c r="J69" s="139"/>
      <c r="K69" s="142"/>
    </row>
    <row r="70" s="1" customFormat="1" ht="15" customHeight="1" spans="1:11">
      <c r="A70" s="144"/>
      <c r="B70" s="144"/>
      <c r="C70" s="144"/>
      <c r="D70" s="66" t="s">
        <v>641</v>
      </c>
      <c r="E70" s="67"/>
      <c r="F70" s="64" t="s">
        <v>642</v>
      </c>
      <c r="G70" s="201" t="s">
        <v>643</v>
      </c>
      <c r="H70" s="61">
        <v>2</v>
      </c>
      <c r="I70" s="61">
        <v>2</v>
      </c>
      <c r="J70" s="139"/>
      <c r="K70" s="142"/>
    </row>
    <row r="71" s="1" customFormat="1" ht="15" customHeight="1" spans="1:11">
      <c r="A71" s="144"/>
      <c r="B71" s="144"/>
      <c r="C71" s="144"/>
      <c r="D71" s="66" t="s">
        <v>644</v>
      </c>
      <c r="E71" s="67"/>
      <c r="F71" s="60" t="s">
        <v>560</v>
      </c>
      <c r="G71" s="201" t="s">
        <v>645</v>
      </c>
      <c r="H71" s="61">
        <v>2</v>
      </c>
      <c r="I71" s="61">
        <v>2</v>
      </c>
      <c r="J71" s="139"/>
      <c r="K71" s="142"/>
    </row>
    <row r="72" s="1" customFormat="1" ht="15" customHeight="1" spans="1:11">
      <c r="A72" s="144"/>
      <c r="B72" s="144"/>
      <c r="C72" s="144"/>
      <c r="D72" s="66" t="s">
        <v>646</v>
      </c>
      <c r="E72" s="67"/>
      <c r="F72" s="60" t="s">
        <v>647</v>
      </c>
      <c r="G72" s="201" t="s">
        <v>648</v>
      </c>
      <c r="H72" s="61">
        <v>2</v>
      </c>
      <c r="I72" s="61">
        <v>2</v>
      </c>
      <c r="J72" s="139"/>
      <c r="K72" s="142"/>
    </row>
    <row r="73" s="1" customFormat="1" ht="15" customHeight="1" spans="1:11">
      <c r="A73" s="144"/>
      <c r="B73" s="144"/>
      <c r="C73" s="144"/>
      <c r="D73" s="66" t="s">
        <v>649</v>
      </c>
      <c r="E73" s="67"/>
      <c r="F73" s="60" t="s">
        <v>650</v>
      </c>
      <c r="G73" s="201" t="s">
        <v>651</v>
      </c>
      <c r="H73" s="61">
        <v>2</v>
      </c>
      <c r="I73" s="61">
        <v>2</v>
      </c>
      <c r="J73" s="139"/>
      <c r="K73" s="142"/>
    </row>
    <row r="74" s="1" customFormat="1" ht="15" customHeight="1" spans="1:11">
      <c r="A74" s="144"/>
      <c r="B74" s="144"/>
      <c r="C74" s="144"/>
      <c r="D74" s="58" t="s">
        <v>652</v>
      </c>
      <c r="E74" s="59"/>
      <c r="F74" s="60" t="s">
        <v>653</v>
      </c>
      <c r="G74" s="201" t="s">
        <v>654</v>
      </c>
      <c r="H74" s="61">
        <v>1</v>
      </c>
      <c r="I74" s="61">
        <v>1</v>
      </c>
      <c r="J74" s="139"/>
      <c r="K74" s="142"/>
    </row>
    <row r="75" s="1" customFormat="1" ht="15" customHeight="1" spans="1:11">
      <c r="A75" s="144"/>
      <c r="B75" s="144"/>
      <c r="C75" s="141" t="s">
        <v>71</v>
      </c>
      <c r="D75" s="66" t="s">
        <v>655</v>
      </c>
      <c r="E75" s="67"/>
      <c r="F75" s="201" t="s">
        <v>656</v>
      </c>
      <c r="G75" s="201" t="s">
        <v>656</v>
      </c>
      <c r="H75" s="61">
        <v>1</v>
      </c>
      <c r="I75" s="61">
        <v>1</v>
      </c>
      <c r="J75" s="139"/>
      <c r="K75" s="142"/>
    </row>
    <row r="76" s="1" customFormat="1" ht="15" customHeight="1" spans="1:11">
      <c r="A76" s="144"/>
      <c r="B76" s="144"/>
      <c r="C76" s="144"/>
      <c r="D76" s="66" t="s">
        <v>657</v>
      </c>
      <c r="E76" s="67"/>
      <c r="F76" s="201" t="s">
        <v>658</v>
      </c>
      <c r="G76" s="201" t="s">
        <v>658</v>
      </c>
      <c r="H76" s="61">
        <v>1</v>
      </c>
      <c r="I76" s="61">
        <v>1</v>
      </c>
      <c r="J76" s="139"/>
      <c r="K76" s="142"/>
    </row>
    <row r="77" s="1" customFormat="1" ht="15" customHeight="1" spans="1:11">
      <c r="A77" s="144"/>
      <c r="B77" s="144"/>
      <c r="C77" s="144"/>
      <c r="D77" s="66" t="s">
        <v>659</v>
      </c>
      <c r="E77" s="67"/>
      <c r="F77" s="201" t="s">
        <v>658</v>
      </c>
      <c r="G77" s="201" t="s">
        <v>658</v>
      </c>
      <c r="H77" s="61">
        <v>1</v>
      </c>
      <c r="I77" s="61">
        <v>1</v>
      </c>
      <c r="J77" s="139"/>
      <c r="K77" s="142"/>
    </row>
    <row r="78" s="1" customFormat="1" ht="15" customHeight="1" spans="1:11">
      <c r="A78" s="144"/>
      <c r="B78" s="144"/>
      <c r="C78" s="144"/>
      <c r="D78" s="66" t="s">
        <v>660</v>
      </c>
      <c r="E78" s="67"/>
      <c r="F78" s="201" t="s">
        <v>658</v>
      </c>
      <c r="G78" s="201" t="s">
        <v>658</v>
      </c>
      <c r="H78" s="61">
        <v>1</v>
      </c>
      <c r="I78" s="61">
        <v>1</v>
      </c>
      <c r="J78" s="139"/>
      <c r="K78" s="142"/>
    </row>
    <row r="79" s="1" customFormat="1" ht="15" customHeight="1" spans="1:11">
      <c r="A79" s="144"/>
      <c r="B79" s="144"/>
      <c r="C79" s="144"/>
      <c r="D79" s="66" t="s">
        <v>661</v>
      </c>
      <c r="E79" s="67"/>
      <c r="F79" s="201" t="s">
        <v>662</v>
      </c>
      <c r="G79" s="201" t="s">
        <v>662</v>
      </c>
      <c r="H79" s="61">
        <v>1</v>
      </c>
      <c r="I79" s="61">
        <v>1</v>
      </c>
      <c r="J79" s="139"/>
      <c r="K79" s="142"/>
    </row>
    <row r="80" s="1" customFormat="1" ht="15" customHeight="1" spans="1:11">
      <c r="A80" s="144"/>
      <c r="B80" s="144"/>
      <c r="C80" s="144"/>
      <c r="D80" s="66" t="s">
        <v>663</v>
      </c>
      <c r="E80" s="67"/>
      <c r="F80" s="201" t="s">
        <v>664</v>
      </c>
      <c r="G80" s="201" t="s">
        <v>664</v>
      </c>
      <c r="H80" s="61">
        <v>1</v>
      </c>
      <c r="I80" s="61">
        <v>1</v>
      </c>
      <c r="J80" s="139"/>
      <c r="K80" s="142"/>
    </row>
    <row r="81" s="1" customFormat="1" ht="15" customHeight="1" spans="1:11">
      <c r="A81" s="144"/>
      <c r="B81" s="141" t="s">
        <v>75</v>
      </c>
      <c r="C81" s="141" t="s">
        <v>76</v>
      </c>
      <c r="D81" s="66" t="s">
        <v>665</v>
      </c>
      <c r="E81" s="67"/>
      <c r="F81" s="60" t="s">
        <v>666</v>
      </c>
      <c r="G81" s="62">
        <v>0.95</v>
      </c>
      <c r="H81" s="61">
        <v>3</v>
      </c>
      <c r="I81" s="61">
        <v>3</v>
      </c>
      <c r="J81" s="139"/>
      <c r="K81" s="142"/>
    </row>
    <row r="82" s="1" customFormat="1" ht="15" customHeight="1" spans="1:11">
      <c r="A82" s="144"/>
      <c r="B82" s="144"/>
      <c r="C82" s="144"/>
      <c r="D82" s="66" t="s">
        <v>425</v>
      </c>
      <c r="E82" s="67"/>
      <c r="F82" s="60" t="s">
        <v>666</v>
      </c>
      <c r="G82" s="62">
        <v>0.95</v>
      </c>
      <c r="H82" s="61">
        <v>4</v>
      </c>
      <c r="I82" s="61">
        <v>4</v>
      </c>
      <c r="J82" s="139"/>
      <c r="K82" s="142"/>
    </row>
    <row r="83" s="1" customFormat="1" ht="15" customHeight="1" spans="1:11">
      <c r="A83" s="144"/>
      <c r="B83" s="144"/>
      <c r="C83" s="149"/>
      <c r="D83" s="66" t="s">
        <v>667</v>
      </c>
      <c r="E83" s="67"/>
      <c r="F83" s="60" t="s">
        <v>666</v>
      </c>
      <c r="G83" s="62">
        <v>0.95</v>
      </c>
      <c r="H83" s="61">
        <v>3</v>
      </c>
      <c r="I83" s="61">
        <v>3</v>
      </c>
      <c r="J83" s="139"/>
      <c r="K83" s="142"/>
    </row>
    <row r="84" s="1" customFormat="1" ht="21" customHeight="1" spans="1:11">
      <c r="A84" s="150" t="s">
        <v>81</v>
      </c>
      <c r="B84" s="151"/>
      <c r="C84" s="151"/>
      <c r="D84" s="151"/>
      <c r="E84" s="151"/>
      <c r="F84" s="151"/>
      <c r="G84" s="152"/>
      <c r="H84" s="75">
        <v>100</v>
      </c>
      <c r="I84" s="75">
        <f>SUM(I14:I83)</f>
        <v>93.2</v>
      </c>
      <c r="J84" s="150"/>
      <c r="K84" s="152"/>
    </row>
  </sheetData>
  <mergeCells count="146">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D21:E21"/>
    <mergeCell ref="J21:K21"/>
    <mergeCell ref="D22:E22"/>
    <mergeCell ref="D23:E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D39:E39"/>
    <mergeCell ref="D40:E40"/>
    <mergeCell ref="D41:E41"/>
    <mergeCell ref="J41:K41"/>
    <mergeCell ref="D42:E42"/>
    <mergeCell ref="J42:K42"/>
    <mergeCell ref="D43:E43"/>
    <mergeCell ref="J43:K43"/>
    <mergeCell ref="D44:E44"/>
    <mergeCell ref="D45:E45"/>
    <mergeCell ref="D46:E46"/>
    <mergeCell ref="D47:E47"/>
    <mergeCell ref="J47:K47"/>
    <mergeCell ref="D48:E48"/>
    <mergeCell ref="J48:K48"/>
    <mergeCell ref="D49:E49"/>
    <mergeCell ref="J49:K49"/>
    <mergeCell ref="D50:E50"/>
    <mergeCell ref="D51:E51"/>
    <mergeCell ref="D52:E52"/>
    <mergeCell ref="D53:E53"/>
    <mergeCell ref="D54:E54"/>
    <mergeCell ref="D55:E55"/>
    <mergeCell ref="D56:E56"/>
    <mergeCell ref="D57:E57"/>
    <mergeCell ref="D58:E58"/>
    <mergeCell ref="D59:E59"/>
    <mergeCell ref="D60:E60"/>
    <mergeCell ref="J60:K60"/>
    <mergeCell ref="D61:E61"/>
    <mergeCell ref="J61:K61"/>
    <mergeCell ref="D62:E62"/>
    <mergeCell ref="J62:K62"/>
    <mergeCell ref="D63:E63"/>
    <mergeCell ref="J63:K63"/>
    <mergeCell ref="D64:E64"/>
    <mergeCell ref="J64:K64"/>
    <mergeCell ref="D65:E65"/>
    <mergeCell ref="D66:E66"/>
    <mergeCell ref="J66:K66"/>
    <mergeCell ref="D67:E67"/>
    <mergeCell ref="J67:K67"/>
    <mergeCell ref="D68:E68"/>
    <mergeCell ref="D69:E69"/>
    <mergeCell ref="D70:E70"/>
    <mergeCell ref="D71:E71"/>
    <mergeCell ref="D72:E72"/>
    <mergeCell ref="D73:E73"/>
    <mergeCell ref="D74:E74"/>
    <mergeCell ref="J74:K74"/>
    <mergeCell ref="D75:E75"/>
    <mergeCell ref="J75:K75"/>
    <mergeCell ref="D76:E76"/>
    <mergeCell ref="J76:K76"/>
    <mergeCell ref="D77:E77"/>
    <mergeCell ref="J77:K77"/>
    <mergeCell ref="D78:E78"/>
    <mergeCell ref="D79:E79"/>
    <mergeCell ref="D80:E80"/>
    <mergeCell ref="D81:E81"/>
    <mergeCell ref="J81:K81"/>
    <mergeCell ref="D82:E82"/>
    <mergeCell ref="J82:K82"/>
    <mergeCell ref="D83:E83"/>
    <mergeCell ref="J83:K83"/>
    <mergeCell ref="A84:G84"/>
    <mergeCell ref="J84:K84"/>
    <mergeCell ref="A11:A12"/>
    <mergeCell ref="A13:A83"/>
    <mergeCell ref="B14:B59"/>
    <mergeCell ref="B60:B80"/>
    <mergeCell ref="B81:B83"/>
    <mergeCell ref="C14:C34"/>
    <mergeCell ref="C35:C40"/>
    <mergeCell ref="C41:C46"/>
    <mergeCell ref="C47:C59"/>
    <mergeCell ref="C60:C74"/>
    <mergeCell ref="C75:C80"/>
    <mergeCell ref="C81:C83"/>
    <mergeCell ref="A6:C10"/>
  </mergeCells>
  <pageMargins left="0.7" right="0.7" top="0.75" bottom="0.75" header="0.3" footer="0.3"/>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workbookViewId="0">
      <selection activeCell="X20" sqref="X20"/>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668</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1035.69162</v>
      </c>
      <c r="F7" s="9">
        <f>F8+F9</f>
        <v>1034.5</v>
      </c>
      <c r="G7" s="7">
        <f>G8+G9</f>
        <v>847.29</v>
      </c>
      <c r="H7" s="13"/>
      <c r="I7" s="9">
        <v>10</v>
      </c>
      <c r="J7" s="9">
        <f>G7/F7</f>
        <v>0.819033349444176</v>
      </c>
      <c r="K7" s="27">
        <v>9</v>
      </c>
    </row>
    <row r="8" s="1" customFormat="1" ht="10.5" spans="1:11">
      <c r="A8" s="18"/>
      <c r="B8" s="15"/>
      <c r="C8" s="16"/>
      <c r="D8" s="17" t="s">
        <v>17</v>
      </c>
      <c r="E8" s="9">
        <v>889.22</v>
      </c>
      <c r="F8" s="9">
        <v>889.22</v>
      </c>
      <c r="G8" s="7">
        <v>725</v>
      </c>
      <c r="H8" s="13"/>
      <c r="I8" s="9" t="s">
        <v>18</v>
      </c>
      <c r="J8" s="9"/>
      <c r="K8" s="9" t="s">
        <v>18</v>
      </c>
    </row>
    <row r="9" s="1" customFormat="1" ht="10.5" spans="1:11">
      <c r="A9" s="18"/>
      <c r="B9" s="15"/>
      <c r="C9" s="16"/>
      <c r="D9" s="7" t="s">
        <v>19</v>
      </c>
      <c r="E9" s="9">
        <v>146.47162</v>
      </c>
      <c r="F9" s="9">
        <v>145.28</v>
      </c>
      <c r="G9" s="7">
        <v>122.29</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c r="C12" s="9"/>
      <c r="D12" s="9"/>
      <c r="E12" s="9"/>
      <c r="F12" s="9"/>
      <c r="G12" s="8"/>
      <c r="H12" s="8"/>
      <c r="I12" s="8"/>
      <c r="J12" s="8"/>
      <c r="K12" s="13"/>
    </row>
    <row r="13" s="1" customFormat="1" ht="10.5" spans="1:11">
      <c r="A13" s="21" t="s">
        <v>26</v>
      </c>
      <c r="B13" s="21" t="s">
        <v>27</v>
      </c>
      <c r="C13" s="9" t="s">
        <v>28</v>
      </c>
      <c r="D13" s="27" t="s">
        <v>29</v>
      </c>
      <c r="E13" s="27"/>
      <c r="F13" s="13" t="s">
        <v>30</v>
      </c>
      <c r="G13" s="27" t="s">
        <v>31</v>
      </c>
      <c r="H13" s="9" t="s">
        <v>13</v>
      </c>
      <c r="I13" s="9" t="s">
        <v>15</v>
      </c>
      <c r="J13" s="7" t="s">
        <v>32</v>
      </c>
      <c r="K13" s="13"/>
    </row>
    <row r="14" s="1" customFormat="1" ht="21" spans="1:11">
      <c r="A14" s="28"/>
      <c r="B14" s="9" t="s">
        <v>33</v>
      </c>
      <c r="C14" s="21" t="s">
        <v>34</v>
      </c>
      <c r="D14" s="33" t="s">
        <v>669</v>
      </c>
      <c r="E14" s="34"/>
      <c r="F14" s="167" t="s">
        <v>670</v>
      </c>
      <c r="G14" s="27" t="s">
        <v>670</v>
      </c>
      <c r="H14" s="27">
        <v>3</v>
      </c>
      <c r="I14" s="27">
        <v>3</v>
      </c>
      <c r="J14" s="7"/>
      <c r="K14" s="13"/>
    </row>
    <row r="15" s="1" customFormat="1" ht="11.25" spans="1:11">
      <c r="A15" s="28"/>
      <c r="B15" s="9"/>
      <c r="C15" s="28"/>
      <c r="D15" s="33" t="s">
        <v>671</v>
      </c>
      <c r="E15" s="34"/>
      <c r="F15" s="168" t="s">
        <v>672</v>
      </c>
      <c r="G15" s="27" t="s">
        <v>672</v>
      </c>
      <c r="H15" s="27">
        <v>3</v>
      </c>
      <c r="I15" s="27">
        <v>3</v>
      </c>
      <c r="J15" s="7"/>
      <c r="K15" s="13"/>
    </row>
    <row r="16" s="1" customFormat="1" ht="11.25" spans="1:11">
      <c r="A16" s="28"/>
      <c r="B16" s="9"/>
      <c r="C16" s="28"/>
      <c r="D16" s="17" t="s">
        <v>673</v>
      </c>
      <c r="E16" s="29"/>
      <c r="F16" s="168" t="s">
        <v>674</v>
      </c>
      <c r="G16" s="27" t="s">
        <v>674</v>
      </c>
      <c r="H16" s="27">
        <v>3</v>
      </c>
      <c r="I16" s="27">
        <v>3</v>
      </c>
      <c r="J16" s="7"/>
      <c r="K16" s="13"/>
    </row>
    <row r="17" s="1" customFormat="1" ht="11.25" spans="1:11">
      <c r="A17" s="28"/>
      <c r="B17" s="9"/>
      <c r="C17" s="28"/>
      <c r="D17" s="17" t="s">
        <v>675</v>
      </c>
      <c r="E17" s="29"/>
      <c r="F17" s="168" t="s">
        <v>410</v>
      </c>
      <c r="G17" s="27" t="s">
        <v>410</v>
      </c>
      <c r="H17" s="27">
        <v>3</v>
      </c>
      <c r="I17" s="27">
        <v>3</v>
      </c>
      <c r="J17" s="7"/>
      <c r="K17" s="13"/>
    </row>
    <row r="18" s="1" customFormat="1" ht="11.25" spans="1:11">
      <c r="A18" s="28"/>
      <c r="B18" s="9"/>
      <c r="C18" s="28"/>
      <c r="D18" s="17" t="s">
        <v>676</v>
      </c>
      <c r="E18" s="29"/>
      <c r="F18" s="168" t="s">
        <v>677</v>
      </c>
      <c r="G18" s="27" t="s">
        <v>677</v>
      </c>
      <c r="H18" s="27">
        <v>3</v>
      </c>
      <c r="I18" s="27">
        <v>3</v>
      </c>
      <c r="J18" s="7"/>
      <c r="K18" s="13"/>
    </row>
    <row r="19" s="1" customFormat="1" ht="11.25" spans="1:11">
      <c r="A19" s="28"/>
      <c r="B19" s="9"/>
      <c r="C19" s="109" t="s">
        <v>44</v>
      </c>
      <c r="D19" s="51" t="s">
        <v>678</v>
      </c>
      <c r="E19" s="110"/>
      <c r="F19" s="111">
        <v>0.7</v>
      </c>
      <c r="G19" s="27">
        <v>0.7</v>
      </c>
      <c r="H19" s="27">
        <v>10</v>
      </c>
      <c r="I19" s="27">
        <v>10</v>
      </c>
      <c r="J19" s="7"/>
      <c r="K19" s="13"/>
    </row>
    <row r="20" s="1" customFormat="1" ht="11.25" spans="1:11">
      <c r="A20" s="28"/>
      <c r="B20" s="9"/>
      <c r="C20" s="109" t="s">
        <v>49</v>
      </c>
      <c r="D20" s="114" t="s">
        <v>679</v>
      </c>
      <c r="E20" s="115"/>
      <c r="F20" s="51" t="s">
        <v>680</v>
      </c>
      <c r="G20" s="27" t="s">
        <v>680</v>
      </c>
      <c r="H20" s="27">
        <v>10</v>
      </c>
      <c r="I20" s="27">
        <v>10</v>
      </c>
      <c r="J20" s="7"/>
      <c r="K20" s="13"/>
    </row>
    <row r="21" s="1" customFormat="1" ht="11.25" spans="1:11">
      <c r="A21" s="28"/>
      <c r="B21" s="9"/>
      <c r="C21" s="21" t="s">
        <v>53</v>
      </c>
      <c r="D21" s="100" t="s">
        <v>681</v>
      </c>
      <c r="E21" s="101"/>
      <c r="F21" s="102" t="s">
        <v>682</v>
      </c>
      <c r="G21" s="27" t="s">
        <v>682</v>
      </c>
      <c r="H21" s="27"/>
      <c r="I21" s="27"/>
      <c r="J21" s="7"/>
      <c r="K21" s="13"/>
    </row>
    <row r="22" s="1" customFormat="1" ht="11.25" spans="1:11">
      <c r="A22" s="28"/>
      <c r="B22" s="9"/>
      <c r="C22" s="28"/>
      <c r="D22" s="103" t="s">
        <v>683</v>
      </c>
      <c r="E22" s="104"/>
      <c r="F22" s="105" t="s">
        <v>684</v>
      </c>
      <c r="G22" s="27" t="s">
        <v>684</v>
      </c>
      <c r="H22" s="27">
        <v>3</v>
      </c>
      <c r="I22" s="27">
        <v>3</v>
      </c>
      <c r="J22" s="7"/>
      <c r="K22" s="13"/>
    </row>
    <row r="23" s="1" customFormat="1" ht="11.25" spans="1:11">
      <c r="A23" s="28"/>
      <c r="B23" s="9"/>
      <c r="C23" s="28"/>
      <c r="D23" s="103" t="s">
        <v>685</v>
      </c>
      <c r="E23" s="104"/>
      <c r="F23" s="105"/>
      <c r="G23" s="27"/>
      <c r="H23" s="27">
        <v>3</v>
      </c>
      <c r="I23" s="27">
        <v>3</v>
      </c>
      <c r="J23" s="7"/>
      <c r="K23" s="13"/>
    </row>
    <row r="24" s="1" customFormat="1" ht="11.25" spans="1:11">
      <c r="A24" s="28"/>
      <c r="B24" s="9"/>
      <c r="C24" s="28"/>
      <c r="D24" s="103" t="s">
        <v>686</v>
      </c>
      <c r="E24" s="104"/>
      <c r="F24" s="105" t="s">
        <v>687</v>
      </c>
      <c r="G24" s="27" t="s">
        <v>687</v>
      </c>
      <c r="H24" s="27">
        <v>3</v>
      </c>
      <c r="I24" s="27">
        <v>3</v>
      </c>
      <c r="J24" s="7"/>
      <c r="K24" s="13"/>
    </row>
    <row r="25" s="1" customFormat="1" ht="21" spans="1:11">
      <c r="A25" s="28"/>
      <c r="B25" s="9"/>
      <c r="C25" s="28"/>
      <c r="D25" s="103" t="s">
        <v>688</v>
      </c>
      <c r="E25" s="104"/>
      <c r="F25" s="105" t="s">
        <v>689</v>
      </c>
      <c r="G25" s="27" t="s">
        <v>689</v>
      </c>
      <c r="H25" s="27">
        <v>3</v>
      </c>
      <c r="I25" s="27">
        <v>3</v>
      </c>
      <c r="J25" s="7"/>
      <c r="K25" s="13"/>
    </row>
    <row r="26" s="1" customFormat="1" ht="21" spans="1:11">
      <c r="A26" s="28"/>
      <c r="B26" s="9"/>
      <c r="C26" s="30"/>
      <c r="D26" s="116" t="s">
        <v>690</v>
      </c>
      <c r="E26" s="117"/>
      <c r="F26" s="118" t="s">
        <v>691</v>
      </c>
      <c r="G26" s="27" t="s">
        <v>691</v>
      </c>
      <c r="H26" s="27">
        <v>3</v>
      </c>
      <c r="I26" s="27">
        <v>3</v>
      </c>
      <c r="J26" s="7"/>
      <c r="K26" s="13"/>
    </row>
    <row r="27" s="1" customFormat="1" ht="21" spans="1:11">
      <c r="A27" s="28"/>
      <c r="B27" s="21" t="s">
        <v>58</v>
      </c>
      <c r="C27" s="21" t="s">
        <v>64</v>
      </c>
      <c r="D27" s="51" t="s">
        <v>692</v>
      </c>
      <c r="E27" s="110"/>
      <c r="F27" s="51" t="s">
        <v>670</v>
      </c>
      <c r="G27" s="27" t="s">
        <v>670</v>
      </c>
      <c r="H27" s="27">
        <v>15</v>
      </c>
      <c r="I27" s="27">
        <v>15</v>
      </c>
      <c r="J27" s="7"/>
      <c r="K27" s="13"/>
    </row>
    <row r="28" s="1" customFormat="1" ht="21" spans="1:11">
      <c r="A28" s="28"/>
      <c r="B28" s="30"/>
      <c r="C28" s="109" t="s">
        <v>71</v>
      </c>
      <c r="D28" s="51" t="s">
        <v>693</v>
      </c>
      <c r="E28" s="110"/>
      <c r="F28" s="51" t="s">
        <v>694</v>
      </c>
      <c r="G28" s="27" t="s">
        <v>694</v>
      </c>
      <c r="H28" s="27">
        <v>15</v>
      </c>
      <c r="I28" s="27">
        <v>15</v>
      </c>
      <c r="J28" s="7"/>
      <c r="K28" s="13"/>
    </row>
    <row r="29" s="1" customFormat="1" ht="42" spans="1:11">
      <c r="A29" s="28"/>
      <c r="B29" s="109" t="s">
        <v>75</v>
      </c>
      <c r="C29" s="109" t="s">
        <v>76</v>
      </c>
      <c r="D29" s="114" t="s">
        <v>695</v>
      </c>
      <c r="E29" s="115"/>
      <c r="F29" s="51" t="s">
        <v>696</v>
      </c>
      <c r="G29" s="27" t="s">
        <v>696</v>
      </c>
      <c r="H29" s="27">
        <v>10</v>
      </c>
      <c r="I29" s="27">
        <v>10</v>
      </c>
      <c r="J29" s="7"/>
      <c r="K29" s="13"/>
    </row>
    <row r="30" s="1" customFormat="1" ht="10.5" spans="1:11">
      <c r="A30" s="119" t="s">
        <v>81</v>
      </c>
      <c r="B30" s="120"/>
      <c r="C30" s="120"/>
      <c r="D30" s="120"/>
      <c r="E30" s="120"/>
      <c r="F30" s="120"/>
      <c r="G30" s="121"/>
      <c r="H30" s="38">
        <v>100</v>
      </c>
      <c r="I30" s="39">
        <f>K7+SUM(I14:I29)</f>
        <v>99</v>
      </c>
      <c r="J30" s="35"/>
      <c r="K30" s="37"/>
    </row>
  </sheetData>
  <mergeCells count="38">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J13:K13"/>
    <mergeCell ref="J14:K14"/>
    <mergeCell ref="J15:K15"/>
    <mergeCell ref="J19:K19"/>
    <mergeCell ref="J20:K20"/>
    <mergeCell ref="J21:K21"/>
    <mergeCell ref="J25:K25"/>
    <mergeCell ref="J26:K26"/>
    <mergeCell ref="J27:K27"/>
    <mergeCell ref="J28:K28"/>
    <mergeCell ref="J29:K29"/>
    <mergeCell ref="A30:G30"/>
    <mergeCell ref="J30:K30"/>
    <mergeCell ref="A11:A12"/>
    <mergeCell ref="A13:A29"/>
    <mergeCell ref="B14:B26"/>
    <mergeCell ref="B27:B28"/>
    <mergeCell ref="C14:C18"/>
    <mergeCell ref="C21:C26"/>
    <mergeCell ref="A6:C10"/>
  </mergeCells>
  <pageMargins left="0.7" right="0.7" top="0.75" bottom="0.75" header="0.3" footer="0.3"/>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workbookViewId="0">
      <selection activeCell="X27" sqref="X27"/>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7" width="7.66666666666667"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1.25" spans="1:11">
      <c r="A4" s="7" t="s">
        <v>3</v>
      </c>
      <c r="B4" s="8"/>
      <c r="C4" s="8"/>
      <c r="D4" s="86" t="s">
        <v>697</v>
      </c>
      <c r="E4" s="9"/>
      <c r="F4" s="9"/>
      <c r="G4" s="9"/>
      <c r="H4" s="9"/>
      <c r="I4" s="9"/>
      <c r="J4" s="9"/>
      <c r="K4" s="9"/>
    </row>
    <row r="5" s="138" customFormat="1" ht="11.25" spans="1:11">
      <c r="A5" s="139" t="s">
        <v>5</v>
      </c>
      <c r="B5" s="140"/>
      <c r="C5" s="140"/>
      <c r="D5" s="139" t="s">
        <v>444</v>
      </c>
      <c r="E5" s="140"/>
      <c r="F5" s="140"/>
      <c r="G5" s="139" t="s">
        <v>698</v>
      </c>
      <c r="H5" s="140"/>
      <c r="I5" s="139" t="s">
        <v>240</v>
      </c>
      <c r="J5" s="140"/>
      <c r="K5" s="142"/>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37.02</v>
      </c>
      <c r="F7" s="9">
        <v>37.02</v>
      </c>
      <c r="G7" s="7">
        <v>32.61</v>
      </c>
      <c r="H7" s="13"/>
      <c r="I7" s="9">
        <v>10</v>
      </c>
      <c r="J7" s="49">
        <f>G7/F7</f>
        <v>0.880875202593193</v>
      </c>
      <c r="K7" s="27">
        <v>10</v>
      </c>
    </row>
    <row r="8" s="1" customFormat="1" ht="10.5" spans="1:11">
      <c r="A8" s="18"/>
      <c r="B8" s="15"/>
      <c r="C8" s="16"/>
      <c r="D8" s="17" t="s">
        <v>17</v>
      </c>
      <c r="E8" s="9">
        <v>37.02</v>
      </c>
      <c r="F8" s="9">
        <v>37.02</v>
      </c>
      <c r="G8" s="7"/>
      <c r="H8" s="13"/>
      <c r="I8" s="9" t="s">
        <v>18</v>
      </c>
      <c r="J8" s="9"/>
      <c r="K8" s="9" t="s">
        <v>18</v>
      </c>
    </row>
    <row r="9" s="1" customFormat="1" ht="10.5" spans="1:11">
      <c r="A9" s="18"/>
      <c r="B9" s="15"/>
      <c r="C9" s="16"/>
      <c r="D9" s="7" t="s">
        <v>19</v>
      </c>
      <c r="E9" s="9">
        <v>0</v>
      </c>
      <c r="F9" s="9"/>
      <c r="G9" s="7"/>
      <c r="H9" s="13"/>
      <c r="I9" s="9" t="s">
        <v>18</v>
      </c>
      <c r="J9" s="9"/>
      <c r="K9" s="9" t="s">
        <v>18</v>
      </c>
    </row>
    <row r="10" s="1" customFormat="1" ht="10.5" spans="1:11">
      <c r="A10" s="19"/>
      <c r="B10" s="15"/>
      <c r="C10" s="16"/>
      <c r="D10" s="20" t="s">
        <v>20</v>
      </c>
      <c r="E10" s="21">
        <v>0</v>
      </c>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1.25" spans="1:11">
      <c r="A12" s="26"/>
      <c r="B12" s="86" t="s">
        <v>699</v>
      </c>
      <c r="C12" s="9"/>
      <c r="D12" s="9"/>
      <c r="E12" s="9"/>
      <c r="F12" s="9"/>
      <c r="G12" s="140" t="s">
        <v>700</v>
      </c>
      <c r="H12" s="8"/>
      <c r="I12" s="8"/>
      <c r="J12" s="8"/>
      <c r="K12" s="13"/>
    </row>
    <row r="13" s="1" customFormat="1" ht="22.5" spans="1:11">
      <c r="A13" s="141" t="s">
        <v>26</v>
      </c>
      <c r="B13" s="141" t="s">
        <v>27</v>
      </c>
      <c r="C13" s="86" t="s">
        <v>28</v>
      </c>
      <c r="D13" s="86" t="s">
        <v>29</v>
      </c>
      <c r="E13" s="86"/>
      <c r="F13" s="142" t="s">
        <v>30</v>
      </c>
      <c r="G13" s="143" t="s">
        <v>31</v>
      </c>
      <c r="H13" s="86" t="s">
        <v>13</v>
      </c>
      <c r="I13" s="86" t="s">
        <v>15</v>
      </c>
      <c r="J13" s="139" t="s">
        <v>32</v>
      </c>
      <c r="K13" s="142"/>
    </row>
    <row r="14" s="1" customFormat="1" ht="11.25" spans="1:11">
      <c r="A14" s="144"/>
      <c r="B14" s="86" t="s">
        <v>33</v>
      </c>
      <c r="C14" s="141" t="s">
        <v>34</v>
      </c>
      <c r="D14" s="77" t="s">
        <v>701</v>
      </c>
      <c r="E14" s="78"/>
      <c r="F14" s="143" t="s">
        <v>702</v>
      </c>
      <c r="G14" s="145" t="s">
        <v>700</v>
      </c>
      <c r="H14" s="143">
        <v>2.5</v>
      </c>
      <c r="I14" s="143">
        <v>2.5</v>
      </c>
      <c r="J14" s="139"/>
      <c r="K14" s="142"/>
    </row>
    <row r="15" s="1" customFormat="1" ht="11.25" spans="1:11">
      <c r="A15" s="144"/>
      <c r="B15" s="86"/>
      <c r="C15" s="144"/>
      <c r="D15" s="139" t="s">
        <v>703</v>
      </c>
      <c r="E15" s="142"/>
      <c r="F15" s="143" t="s">
        <v>702</v>
      </c>
      <c r="G15" s="145" t="s">
        <v>700</v>
      </c>
      <c r="H15" s="143">
        <v>2.5</v>
      </c>
      <c r="I15" s="143">
        <v>2.5</v>
      </c>
      <c r="J15" s="139"/>
      <c r="K15" s="142"/>
    </row>
    <row r="16" s="1" customFormat="1" ht="11.25" spans="1:11">
      <c r="A16" s="144"/>
      <c r="B16" s="86"/>
      <c r="C16" s="144"/>
      <c r="D16" s="139" t="s">
        <v>704</v>
      </c>
      <c r="E16" s="142"/>
      <c r="F16" s="143" t="s">
        <v>705</v>
      </c>
      <c r="G16" s="145" t="s">
        <v>700</v>
      </c>
      <c r="H16" s="143">
        <v>2.5</v>
      </c>
      <c r="I16" s="143">
        <v>2.5</v>
      </c>
      <c r="J16" s="139"/>
      <c r="K16" s="142"/>
    </row>
    <row r="17" s="1" customFormat="1" ht="11.25" spans="1:11">
      <c r="A17" s="144"/>
      <c r="B17" s="86"/>
      <c r="C17" s="149"/>
      <c r="D17" s="139" t="s">
        <v>706</v>
      </c>
      <c r="E17" s="142"/>
      <c r="F17" s="143" t="s">
        <v>702</v>
      </c>
      <c r="G17" s="145" t="s">
        <v>700</v>
      </c>
      <c r="H17" s="143">
        <v>2.5</v>
      </c>
      <c r="I17" s="143">
        <v>2.5</v>
      </c>
      <c r="J17" s="139"/>
      <c r="K17" s="142"/>
    </row>
    <row r="18" s="1" customFormat="1" ht="11.25" spans="1:11">
      <c r="A18" s="144"/>
      <c r="B18" s="86"/>
      <c r="C18" s="141" t="s">
        <v>44</v>
      </c>
      <c r="D18" s="77" t="s">
        <v>707</v>
      </c>
      <c r="E18" s="78"/>
      <c r="F18" s="143" t="s">
        <v>680</v>
      </c>
      <c r="G18" s="143" t="s">
        <v>700</v>
      </c>
      <c r="H18" s="143">
        <v>10</v>
      </c>
      <c r="I18" s="143">
        <v>10</v>
      </c>
      <c r="J18" s="139"/>
      <c r="K18" s="142"/>
    </row>
    <row r="19" s="1" customFormat="1" ht="22.5" spans="1:11">
      <c r="A19" s="144"/>
      <c r="B19" s="86"/>
      <c r="C19" s="141" t="s">
        <v>49</v>
      </c>
      <c r="D19" s="77" t="s">
        <v>708</v>
      </c>
      <c r="E19" s="78"/>
      <c r="F19" s="143" t="s">
        <v>709</v>
      </c>
      <c r="G19" s="143" t="s">
        <v>700</v>
      </c>
      <c r="H19" s="143">
        <v>10</v>
      </c>
      <c r="I19" s="143">
        <v>10</v>
      </c>
      <c r="J19" s="139"/>
      <c r="K19" s="142"/>
    </row>
    <row r="20" s="1" customFormat="1" ht="11.25" spans="1:11">
      <c r="A20" s="144"/>
      <c r="B20" s="86"/>
      <c r="C20" s="141" t="s">
        <v>53</v>
      </c>
      <c r="D20" s="147" t="s">
        <v>710</v>
      </c>
      <c r="E20" s="148"/>
      <c r="F20" s="143" t="s">
        <v>711</v>
      </c>
      <c r="G20" s="143" t="s">
        <v>700</v>
      </c>
      <c r="H20" s="143">
        <v>2.5</v>
      </c>
      <c r="I20" s="143">
        <v>2.5</v>
      </c>
      <c r="J20" s="139"/>
      <c r="K20" s="142"/>
    </row>
    <row r="21" s="1" customFormat="1" ht="11.25" spans="1:11">
      <c r="A21" s="144"/>
      <c r="B21" s="86"/>
      <c r="C21" s="144"/>
      <c r="D21" s="147" t="s">
        <v>703</v>
      </c>
      <c r="E21" s="148"/>
      <c r="F21" s="143" t="s">
        <v>712</v>
      </c>
      <c r="G21" s="143" t="s">
        <v>700</v>
      </c>
      <c r="H21" s="143">
        <v>2.5</v>
      </c>
      <c r="I21" s="143">
        <v>2.5</v>
      </c>
      <c r="J21" s="139"/>
      <c r="K21" s="142"/>
    </row>
    <row r="22" s="1" customFormat="1" ht="11.25" spans="1:11">
      <c r="A22" s="144"/>
      <c r="B22" s="86"/>
      <c r="C22" s="144"/>
      <c r="D22" s="147" t="s">
        <v>713</v>
      </c>
      <c r="E22" s="148"/>
      <c r="F22" s="143" t="s">
        <v>714</v>
      </c>
      <c r="G22" s="145" t="s">
        <v>700</v>
      </c>
      <c r="H22" s="143">
        <v>2.5</v>
      </c>
      <c r="I22" s="143">
        <v>2.5</v>
      </c>
      <c r="J22" s="139"/>
      <c r="K22" s="142"/>
    </row>
    <row r="23" s="1" customFormat="1" ht="11.25" spans="1:11">
      <c r="A23" s="144"/>
      <c r="B23" s="86"/>
      <c r="C23" s="149"/>
      <c r="D23" s="147" t="s">
        <v>715</v>
      </c>
      <c r="E23" s="148"/>
      <c r="F23" s="143" t="s">
        <v>716</v>
      </c>
      <c r="G23" s="143" t="s">
        <v>700</v>
      </c>
      <c r="H23" s="143">
        <v>2.5</v>
      </c>
      <c r="I23" s="143">
        <v>2.5</v>
      </c>
      <c r="J23" s="139"/>
      <c r="K23" s="142"/>
    </row>
    <row r="24" s="1" customFormat="1" ht="22.5" spans="1:11">
      <c r="A24" s="144"/>
      <c r="B24" s="86" t="s">
        <v>248</v>
      </c>
      <c r="C24" s="141" t="s">
        <v>59</v>
      </c>
      <c r="D24" s="147" t="s">
        <v>157</v>
      </c>
      <c r="E24" s="148"/>
      <c r="F24" s="143"/>
      <c r="G24" s="143"/>
      <c r="H24" s="143"/>
      <c r="I24" s="143"/>
      <c r="J24" s="139"/>
      <c r="K24" s="142"/>
    </row>
    <row r="25" s="1" customFormat="1" ht="11.25" spans="1:11">
      <c r="A25" s="144"/>
      <c r="B25" s="86"/>
      <c r="C25" s="141" t="s">
        <v>64</v>
      </c>
      <c r="D25" s="147" t="s">
        <v>717</v>
      </c>
      <c r="E25" s="148"/>
      <c r="F25" s="143" t="s">
        <v>398</v>
      </c>
      <c r="G25" s="143" t="s">
        <v>700</v>
      </c>
      <c r="H25" s="143">
        <v>15</v>
      </c>
      <c r="I25" s="143">
        <v>15</v>
      </c>
      <c r="J25" s="139"/>
      <c r="K25" s="142"/>
    </row>
    <row r="26" s="1" customFormat="1" ht="11.25" spans="1:11">
      <c r="A26" s="144"/>
      <c r="B26" s="86"/>
      <c r="C26" s="144"/>
      <c r="D26" s="147" t="s">
        <v>149</v>
      </c>
      <c r="E26" s="148"/>
      <c r="F26" s="143"/>
      <c r="G26" s="143"/>
      <c r="H26" s="143"/>
      <c r="I26" s="143"/>
      <c r="J26" s="139"/>
      <c r="K26" s="142"/>
    </row>
    <row r="27" s="1" customFormat="1" ht="22.5" spans="1:11">
      <c r="A27" s="144"/>
      <c r="B27" s="86"/>
      <c r="C27" s="141" t="s">
        <v>70</v>
      </c>
      <c r="D27" s="147" t="s">
        <v>157</v>
      </c>
      <c r="E27" s="148"/>
      <c r="F27" s="143"/>
      <c r="G27" s="143"/>
      <c r="H27" s="143"/>
      <c r="I27" s="143"/>
      <c r="J27" s="139"/>
      <c r="K27" s="142"/>
    </row>
    <row r="28" s="1" customFormat="1" ht="11.25" spans="1:11">
      <c r="A28" s="144"/>
      <c r="B28" s="86"/>
      <c r="C28" s="141" t="s">
        <v>71</v>
      </c>
      <c r="D28" s="147" t="s">
        <v>718</v>
      </c>
      <c r="E28" s="148"/>
      <c r="F28" s="143" t="s">
        <v>167</v>
      </c>
      <c r="G28" s="143" t="s">
        <v>700</v>
      </c>
      <c r="H28" s="143">
        <v>15</v>
      </c>
      <c r="I28" s="143">
        <v>15</v>
      </c>
      <c r="J28" s="139"/>
      <c r="K28" s="142"/>
    </row>
    <row r="29" s="1" customFormat="1" ht="11.25" spans="1:11">
      <c r="A29" s="144"/>
      <c r="B29" s="86"/>
      <c r="C29" s="144"/>
      <c r="D29" s="147" t="s">
        <v>149</v>
      </c>
      <c r="E29" s="148"/>
      <c r="F29" s="143"/>
      <c r="G29" s="143"/>
      <c r="H29" s="143"/>
      <c r="I29" s="143"/>
      <c r="J29" s="139"/>
      <c r="K29" s="142"/>
    </row>
    <row r="30" s="1" customFormat="1" ht="45" spans="1:11">
      <c r="A30" s="149"/>
      <c r="B30" s="146" t="s">
        <v>75</v>
      </c>
      <c r="C30" s="146" t="s">
        <v>76</v>
      </c>
      <c r="D30" s="147" t="s">
        <v>719</v>
      </c>
      <c r="E30" s="148"/>
      <c r="F30" s="143"/>
      <c r="G30" s="143" t="s">
        <v>700</v>
      </c>
      <c r="H30" s="143">
        <v>10</v>
      </c>
      <c r="I30" s="143">
        <v>10</v>
      </c>
      <c r="J30" s="139"/>
      <c r="K30" s="142"/>
    </row>
    <row r="31" s="1" customFormat="1" ht="11.25" spans="1:11">
      <c r="A31" s="150" t="s">
        <v>81</v>
      </c>
      <c r="B31" s="151"/>
      <c r="C31" s="151"/>
      <c r="D31" s="151"/>
      <c r="E31" s="151"/>
      <c r="F31" s="151"/>
      <c r="G31" s="152"/>
      <c r="H31" s="153">
        <v>100</v>
      </c>
      <c r="I31" s="154">
        <v>100</v>
      </c>
      <c r="J31" s="150"/>
      <c r="K31" s="152"/>
    </row>
  </sheetData>
  <mergeCells count="6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D16:E16"/>
    <mergeCell ref="D17:E17"/>
    <mergeCell ref="D18:E18"/>
    <mergeCell ref="J18:K18"/>
    <mergeCell ref="D19:E19"/>
    <mergeCell ref="J19:K19"/>
    <mergeCell ref="D20:E20"/>
    <mergeCell ref="J20:K20"/>
    <mergeCell ref="D21:E21"/>
    <mergeCell ref="J21:K21"/>
    <mergeCell ref="D22:E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11:A12"/>
    <mergeCell ref="A13:A30"/>
    <mergeCell ref="B14:B23"/>
    <mergeCell ref="B24:B29"/>
    <mergeCell ref="C14:C17"/>
    <mergeCell ref="C20:C23"/>
    <mergeCell ref="C25:C26"/>
    <mergeCell ref="C28:C29"/>
    <mergeCell ref="A6:C10"/>
  </mergeCells>
  <pageMargins left="0.7" right="0.7" top="0.75" bottom="0.75" header="0.3" footer="0.3"/>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720</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490.06</v>
      </c>
      <c r="F7" s="9">
        <f>F8+F9</f>
        <v>385.29</v>
      </c>
      <c r="G7" s="7">
        <f>G8+G9</f>
        <v>123.53</v>
      </c>
      <c r="H7" s="13"/>
      <c r="I7" s="9"/>
      <c r="J7" s="9">
        <f>G7/F7</f>
        <v>0.320615640167147</v>
      </c>
      <c r="K7" s="27">
        <v>3</v>
      </c>
    </row>
    <row r="8" s="1" customFormat="1" ht="10.5" spans="1:11">
      <c r="A8" s="18"/>
      <c r="B8" s="15"/>
      <c r="C8" s="16"/>
      <c r="D8" s="17" t="s">
        <v>17</v>
      </c>
      <c r="E8" s="9">
        <v>266</v>
      </c>
      <c r="F8" s="9">
        <v>266</v>
      </c>
      <c r="G8" s="7">
        <v>117.03</v>
      </c>
      <c r="H8" s="13"/>
      <c r="I8" s="9" t="s">
        <v>18</v>
      </c>
      <c r="J8" s="50"/>
      <c r="K8" s="9" t="s">
        <v>18</v>
      </c>
    </row>
    <row r="9" s="1" customFormat="1" ht="10.5" spans="1:11">
      <c r="A9" s="18"/>
      <c r="B9" s="15"/>
      <c r="C9" s="16"/>
      <c r="D9" s="7" t="s">
        <v>19</v>
      </c>
      <c r="E9" s="9">
        <v>219.06</v>
      </c>
      <c r="F9" s="9">
        <v>119.29</v>
      </c>
      <c r="G9" s="7">
        <v>6.5</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721</v>
      </c>
      <c r="C12" s="9"/>
      <c r="D12" s="9"/>
      <c r="E12" s="9"/>
      <c r="F12" s="9"/>
      <c r="G12" s="8" t="s">
        <v>721</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52.5" spans="1:11">
      <c r="A14" s="28"/>
      <c r="B14" s="9" t="s">
        <v>33</v>
      </c>
      <c r="C14" s="21" t="s">
        <v>34</v>
      </c>
      <c r="D14" s="17" t="s">
        <v>722</v>
      </c>
      <c r="E14" s="29"/>
      <c r="F14" s="27" t="s">
        <v>723</v>
      </c>
      <c r="G14" s="27" t="s">
        <v>724</v>
      </c>
      <c r="H14" s="9">
        <v>10</v>
      </c>
      <c r="I14" s="9">
        <v>9</v>
      </c>
      <c r="J14" s="7" t="s">
        <v>725</v>
      </c>
      <c r="K14" s="13"/>
    </row>
    <row r="15" s="1" customFormat="1" ht="63" spans="1:11">
      <c r="A15" s="28"/>
      <c r="B15" s="9"/>
      <c r="C15" s="28"/>
      <c r="D15" s="17" t="s">
        <v>726</v>
      </c>
      <c r="E15" s="29"/>
      <c r="F15" s="27" t="s">
        <v>727</v>
      </c>
      <c r="G15" s="9" t="s">
        <v>728</v>
      </c>
      <c r="H15" s="9">
        <v>10</v>
      </c>
      <c r="I15" s="9">
        <v>0</v>
      </c>
      <c r="J15" s="7" t="s">
        <v>729</v>
      </c>
      <c r="K15" s="13"/>
    </row>
    <row r="16" s="1" customFormat="1" ht="10.5" spans="1:11">
      <c r="A16" s="28"/>
      <c r="B16" s="9"/>
      <c r="C16" s="21" t="s">
        <v>44</v>
      </c>
      <c r="D16" s="20" t="s">
        <v>256</v>
      </c>
      <c r="E16" s="155"/>
      <c r="F16" s="109" t="s">
        <v>730</v>
      </c>
      <c r="G16" s="21" t="s">
        <v>731</v>
      </c>
      <c r="H16" s="21">
        <v>10</v>
      </c>
      <c r="I16" s="21">
        <v>10</v>
      </c>
      <c r="J16" s="10"/>
      <c r="K16" s="22"/>
    </row>
    <row r="17" s="1" customFormat="1" ht="10.5" spans="1:11">
      <c r="A17" s="28"/>
      <c r="B17" s="9"/>
      <c r="C17" s="28"/>
      <c r="D17" s="156"/>
      <c r="E17" s="157"/>
      <c r="F17" s="158"/>
      <c r="G17" s="30"/>
      <c r="H17" s="30"/>
      <c r="I17" s="30"/>
      <c r="J17" s="26"/>
      <c r="K17" s="165"/>
    </row>
    <row r="18" s="1" customFormat="1" ht="10.5" spans="1:11">
      <c r="A18" s="28"/>
      <c r="B18" s="9"/>
      <c r="C18" s="21" t="s">
        <v>49</v>
      </c>
      <c r="D18" s="20" t="s">
        <v>732</v>
      </c>
      <c r="E18" s="155"/>
      <c r="F18" s="20" t="s">
        <v>733</v>
      </c>
      <c r="G18" s="10" t="s">
        <v>734</v>
      </c>
      <c r="H18" s="10">
        <v>10</v>
      </c>
      <c r="I18" s="10">
        <v>5</v>
      </c>
      <c r="J18" s="10"/>
      <c r="K18" s="22"/>
    </row>
    <row r="19" s="1" customFormat="1" ht="10.5" spans="1:11">
      <c r="A19" s="28"/>
      <c r="B19" s="9"/>
      <c r="C19" s="28"/>
      <c r="D19" s="156"/>
      <c r="E19" s="157"/>
      <c r="F19" s="156"/>
      <c r="G19" s="26"/>
      <c r="H19" s="26"/>
      <c r="I19" s="26"/>
      <c r="J19" s="26"/>
      <c r="K19" s="165"/>
    </row>
    <row r="20" s="1" customFormat="1" ht="10.5" spans="1:11">
      <c r="A20" s="28"/>
      <c r="B20" s="9"/>
      <c r="C20" s="21" t="s">
        <v>53</v>
      </c>
      <c r="D20" s="159" t="s">
        <v>735</v>
      </c>
      <c r="E20" s="160"/>
      <c r="F20" s="159" t="s">
        <v>736</v>
      </c>
      <c r="G20" s="10" t="s">
        <v>737</v>
      </c>
      <c r="H20" s="10">
        <v>10</v>
      </c>
      <c r="I20" s="10">
        <v>10</v>
      </c>
      <c r="J20" s="10"/>
      <c r="K20" s="22"/>
    </row>
    <row r="21" s="1" customFormat="1" ht="10.5" spans="1:11">
      <c r="A21" s="28"/>
      <c r="B21" s="9"/>
      <c r="C21" s="28"/>
      <c r="D21" s="161"/>
      <c r="E21" s="137"/>
      <c r="F21" s="161"/>
      <c r="G21" s="26"/>
      <c r="H21" s="26"/>
      <c r="I21" s="26"/>
      <c r="J21" s="26"/>
      <c r="K21" s="165"/>
    </row>
    <row r="22" s="1" customFormat="1" ht="10.5" spans="1:11">
      <c r="A22" s="28"/>
      <c r="B22" s="9" t="s">
        <v>58</v>
      </c>
      <c r="C22" s="21" t="s">
        <v>59</v>
      </c>
      <c r="D22" s="159" t="s">
        <v>738</v>
      </c>
      <c r="E22" s="160"/>
      <c r="F22" s="109" t="s">
        <v>739</v>
      </c>
      <c r="G22" s="10"/>
      <c r="H22" s="21">
        <v>10</v>
      </c>
      <c r="I22" s="21">
        <v>8</v>
      </c>
      <c r="J22" s="10"/>
      <c r="K22" s="22"/>
    </row>
    <row r="23" s="1" customFormat="1" ht="10.5" hidden="1" spans="1:11">
      <c r="A23" s="28"/>
      <c r="B23" s="9"/>
      <c r="C23" s="28"/>
      <c r="D23" s="161"/>
      <c r="E23" s="137"/>
      <c r="F23" s="158"/>
      <c r="G23" s="26"/>
      <c r="H23" s="30"/>
      <c r="I23" s="30"/>
      <c r="J23" s="26"/>
      <c r="K23" s="165"/>
    </row>
    <row r="24" s="1" customFormat="1" ht="10.5" spans="1:11">
      <c r="A24" s="28"/>
      <c r="B24" s="9"/>
      <c r="C24" s="21" t="s">
        <v>64</v>
      </c>
      <c r="D24" s="159" t="s">
        <v>740</v>
      </c>
      <c r="E24" s="160"/>
      <c r="F24" s="159" t="s">
        <v>741</v>
      </c>
      <c r="G24" s="10"/>
      <c r="H24" s="10">
        <v>10</v>
      </c>
      <c r="I24" s="10">
        <v>8</v>
      </c>
      <c r="J24" s="10"/>
      <c r="K24" s="22"/>
    </row>
    <row r="25" s="1" customFormat="1" ht="10.5" spans="1:11">
      <c r="A25" s="28"/>
      <c r="B25" s="9"/>
      <c r="C25" s="28"/>
      <c r="D25" s="161"/>
      <c r="E25" s="137"/>
      <c r="F25" s="161"/>
      <c r="G25" s="26"/>
      <c r="H25" s="26"/>
      <c r="I25" s="26"/>
      <c r="J25" s="26"/>
      <c r="K25" s="165"/>
    </row>
    <row r="26" s="1" customFormat="1" ht="10.5" spans="1:11">
      <c r="A26" s="28"/>
      <c r="B26" s="9"/>
      <c r="C26" s="21" t="s">
        <v>70</v>
      </c>
      <c r="D26" s="159" t="s">
        <v>742</v>
      </c>
      <c r="E26" s="160"/>
      <c r="F26" s="159"/>
      <c r="G26" s="10"/>
      <c r="H26" s="10"/>
      <c r="I26" s="10"/>
      <c r="J26" s="10"/>
      <c r="K26" s="22"/>
    </row>
    <row r="27" s="1" customFormat="1" ht="10.5" spans="1:11">
      <c r="A27" s="28"/>
      <c r="B27" s="9"/>
      <c r="C27" s="28"/>
      <c r="D27" s="161"/>
      <c r="E27" s="137"/>
      <c r="F27" s="161"/>
      <c r="G27" s="26"/>
      <c r="H27" s="26"/>
      <c r="I27" s="26"/>
      <c r="J27" s="26"/>
      <c r="K27" s="165"/>
    </row>
    <row r="28" s="1" customFormat="1" ht="10.5" spans="1:11">
      <c r="A28" s="28"/>
      <c r="B28" s="9"/>
      <c r="C28" s="21" t="s">
        <v>71</v>
      </c>
      <c r="D28" s="159" t="s">
        <v>743</v>
      </c>
      <c r="E28" s="160"/>
      <c r="F28" s="159" t="s">
        <v>744</v>
      </c>
      <c r="G28" s="10" t="s">
        <v>741</v>
      </c>
      <c r="H28" s="10">
        <v>10</v>
      </c>
      <c r="I28" s="10">
        <v>8</v>
      </c>
      <c r="J28" s="10"/>
      <c r="K28" s="22"/>
    </row>
    <row r="29" s="1" customFormat="1" ht="10.5" spans="1:11">
      <c r="A29" s="28"/>
      <c r="B29" s="9"/>
      <c r="C29" s="28"/>
      <c r="D29" s="161"/>
      <c r="E29" s="137"/>
      <c r="F29" s="161"/>
      <c r="G29" s="26"/>
      <c r="H29" s="26"/>
      <c r="I29" s="26"/>
      <c r="J29" s="26"/>
      <c r="K29" s="165"/>
    </row>
    <row r="30" s="1" customFormat="1" ht="10.5" spans="1:11">
      <c r="A30" s="28"/>
      <c r="B30" s="21" t="s">
        <v>75</v>
      </c>
      <c r="C30" s="21" t="s">
        <v>76</v>
      </c>
      <c r="D30" s="159" t="s">
        <v>745</v>
      </c>
      <c r="E30" s="160"/>
      <c r="F30" s="109" t="s">
        <v>746</v>
      </c>
      <c r="G30" s="109" t="s">
        <v>747</v>
      </c>
      <c r="H30" s="21">
        <v>10</v>
      </c>
      <c r="I30" s="21">
        <v>10</v>
      </c>
      <c r="J30" s="10"/>
      <c r="K30" s="22"/>
    </row>
    <row r="31" s="1" customFormat="1" ht="10.5" spans="1:11">
      <c r="A31" s="28"/>
      <c r="B31" s="28"/>
      <c r="C31" s="28"/>
      <c r="D31" s="162"/>
      <c r="E31" s="163"/>
      <c r="F31" s="164"/>
      <c r="G31" s="164"/>
      <c r="H31" s="28"/>
      <c r="I31" s="28"/>
      <c r="J31" s="14"/>
      <c r="K31" s="166"/>
    </row>
    <row r="32" s="1" customFormat="1" ht="10.5" spans="1:11">
      <c r="A32" s="28"/>
      <c r="B32" s="28"/>
      <c r="C32" s="30"/>
      <c r="D32" s="161"/>
      <c r="E32" s="137"/>
      <c r="F32" s="158"/>
      <c r="G32" s="158"/>
      <c r="H32" s="30"/>
      <c r="I32" s="30"/>
      <c r="J32" s="26"/>
      <c r="K32" s="165"/>
    </row>
    <row r="33" s="1" customFormat="1" ht="10.5" spans="1:11">
      <c r="A33" s="35" t="s">
        <v>81</v>
      </c>
      <c r="B33" s="36"/>
      <c r="C33" s="36"/>
      <c r="D33" s="36"/>
      <c r="E33" s="36"/>
      <c r="F33" s="36"/>
      <c r="G33" s="37"/>
      <c r="H33" s="38">
        <v>90</v>
      </c>
      <c r="I33" s="38">
        <f>K7+SUM(I14:I32)</f>
        <v>71</v>
      </c>
      <c r="J33" s="35"/>
      <c r="K33" s="37"/>
    </row>
  </sheetData>
  <mergeCells count="8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A33:G33"/>
    <mergeCell ref="J33:K33"/>
    <mergeCell ref="A11:A12"/>
    <mergeCell ref="A13:A32"/>
    <mergeCell ref="B14:B21"/>
    <mergeCell ref="B22:B29"/>
    <mergeCell ref="B30:B32"/>
    <mergeCell ref="C14:C15"/>
    <mergeCell ref="C16:C17"/>
    <mergeCell ref="C18:C19"/>
    <mergeCell ref="C20:C21"/>
    <mergeCell ref="C22:C23"/>
    <mergeCell ref="C24:C25"/>
    <mergeCell ref="C26:C27"/>
    <mergeCell ref="C28:C29"/>
    <mergeCell ref="C30:C32"/>
    <mergeCell ref="F16:F17"/>
    <mergeCell ref="F18:F19"/>
    <mergeCell ref="F20:F21"/>
    <mergeCell ref="F22:F23"/>
    <mergeCell ref="F24:F25"/>
    <mergeCell ref="F26:F27"/>
    <mergeCell ref="F28:F29"/>
    <mergeCell ref="F30:F32"/>
    <mergeCell ref="G16:G17"/>
    <mergeCell ref="G18:G19"/>
    <mergeCell ref="G20:G21"/>
    <mergeCell ref="G22:G23"/>
    <mergeCell ref="G24:G25"/>
    <mergeCell ref="G26:G27"/>
    <mergeCell ref="G28:G29"/>
    <mergeCell ref="G30:G32"/>
    <mergeCell ref="H16:H17"/>
    <mergeCell ref="H18:H19"/>
    <mergeCell ref="H20:H21"/>
    <mergeCell ref="H22:H23"/>
    <mergeCell ref="H24:H25"/>
    <mergeCell ref="H26:H27"/>
    <mergeCell ref="H28:H29"/>
    <mergeCell ref="H30:H32"/>
    <mergeCell ref="I16:I17"/>
    <mergeCell ref="I18:I19"/>
    <mergeCell ref="I20:I21"/>
    <mergeCell ref="I22:I23"/>
    <mergeCell ref="I24:I25"/>
    <mergeCell ref="I26:I27"/>
    <mergeCell ref="I28:I29"/>
    <mergeCell ref="I30:I32"/>
    <mergeCell ref="A6:C10"/>
    <mergeCell ref="D16:E17"/>
    <mergeCell ref="J16:K17"/>
    <mergeCell ref="D18:E19"/>
    <mergeCell ref="J18:K19"/>
    <mergeCell ref="D24:E25"/>
    <mergeCell ref="J24:K25"/>
    <mergeCell ref="D20:E21"/>
    <mergeCell ref="J20:K21"/>
    <mergeCell ref="D22:E23"/>
    <mergeCell ref="J22:K23"/>
    <mergeCell ref="D26:E27"/>
    <mergeCell ref="J26:K27"/>
    <mergeCell ref="D28:E29"/>
    <mergeCell ref="J28:K29"/>
    <mergeCell ref="D30:E32"/>
    <mergeCell ref="J30:K32"/>
  </mergeCells>
  <pageMargins left="0.7" right="0.7" top="0.75" bottom="0.75" header="0.3" footer="0.3"/>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workbookViewId="0">
      <selection activeCell="X27" sqref="X27"/>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7" width="7.66666666666667"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1.25" spans="1:11">
      <c r="A4" s="7" t="s">
        <v>3</v>
      </c>
      <c r="B4" s="8"/>
      <c r="C4" s="8"/>
      <c r="D4" s="86" t="s">
        <v>748</v>
      </c>
      <c r="E4" s="9"/>
      <c r="F4" s="9"/>
      <c r="G4" s="9"/>
      <c r="H4" s="9"/>
      <c r="I4" s="9"/>
      <c r="J4" s="9"/>
      <c r="K4" s="9"/>
    </row>
    <row r="5" s="138" customFormat="1" ht="11.25" spans="1:11">
      <c r="A5" s="139" t="s">
        <v>5</v>
      </c>
      <c r="B5" s="140"/>
      <c r="C5" s="140"/>
      <c r="D5" s="139" t="s">
        <v>444</v>
      </c>
      <c r="E5" s="140"/>
      <c r="F5" s="140"/>
      <c r="G5" s="139" t="s">
        <v>698</v>
      </c>
      <c r="H5" s="140"/>
      <c r="I5" s="139" t="s">
        <v>240</v>
      </c>
      <c r="J5" s="140"/>
      <c r="K5" s="142"/>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40</v>
      </c>
      <c r="F7" s="9">
        <v>40</v>
      </c>
      <c r="G7" s="7">
        <f>G8+G9</f>
        <v>36.21</v>
      </c>
      <c r="H7" s="13"/>
      <c r="I7" s="9">
        <v>10</v>
      </c>
      <c r="J7" s="49">
        <f>G7/F7</f>
        <v>0.90525</v>
      </c>
      <c r="K7" s="27">
        <v>10</v>
      </c>
    </row>
    <row r="8" s="1" customFormat="1" ht="10.5" spans="1:11">
      <c r="A8" s="18"/>
      <c r="B8" s="15"/>
      <c r="C8" s="16"/>
      <c r="D8" s="17" t="s">
        <v>17</v>
      </c>
      <c r="E8" s="9">
        <v>30</v>
      </c>
      <c r="F8" s="9">
        <v>30</v>
      </c>
      <c r="G8" s="7">
        <v>26.22</v>
      </c>
      <c r="H8" s="13"/>
      <c r="I8" s="9" t="s">
        <v>18</v>
      </c>
      <c r="J8" s="9"/>
      <c r="K8" s="9" t="s">
        <v>18</v>
      </c>
    </row>
    <row r="9" s="1" customFormat="1" ht="10.5" spans="1:11">
      <c r="A9" s="18"/>
      <c r="B9" s="15"/>
      <c r="C9" s="16"/>
      <c r="D9" s="7" t="s">
        <v>19</v>
      </c>
      <c r="E9" s="9">
        <v>10</v>
      </c>
      <c r="F9" s="9">
        <v>10</v>
      </c>
      <c r="G9" s="7">
        <v>9.99</v>
      </c>
      <c r="H9" s="13"/>
      <c r="I9" s="9" t="s">
        <v>18</v>
      </c>
      <c r="J9" s="9"/>
      <c r="K9" s="9" t="s">
        <v>18</v>
      </c>
    </row>
    <row r="10" s="1" customFormat="1" ht="10.5" spans="1:11">
      <c r="A10" s="19"/>
      <c r="B10" s="15"/>
      <c r="C10" s="16"/>
      <c r="D10" s="20" t="s">
        <v>20</v>
      </c>
      <c r="E10" s="21">
        <v>0</v>
      </c>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1.25" spans="1:11">
      <c r="A12" s="26"/>
      <c r="B12" s="86" t="s">
        <v>749</v>
      </c>
      <c r="C12" s="9"/>
      <c r="D12" s="9"/>
      <c r="E12" s="9"/>
      <c r="F12" s="9"/>
      <c r="G12" s="140" t="s">
        <v>700</v>
      </c>
      <c r="H12" s="8"/>
      <c r="I12" s="8"/>
      <c r="J12" s="8"/>
      <c r="K12" s="13"/>
    </row>
    <row r="13" s="1" customFormat="1" ht="22.5" spans="1:11">
      <c r="A13" s="141" t="s">
        <v>26</v>
      </c>
      <c r="B13" s="141" t="s">
        <v>27</v>
      </c>
      <c r="C13" s="86" t="s">
        <v>28</v>
      </c>
      <c r="D13" s="86" t="s">
        <v>29</v>
      </c>
      <c r="E13" s="86"/>
      <c r="F13" s="142" t="s">
        <v>30</v>
      </c>
      <c r="G13" s="143" t="s">
        <v>31</v>
      </c>
      <c r="H13" s="86" t="s">
        <v>13</v>
      </c>
      <c r="I13" s="86" t="s">
        <v>15</v>
      </c>
      <c r="J13" s="139" t="s">
        <v>32</v>
      </c>
      <c r="K13" s="142"/>
    </row>
    <row r="14" s="1" customFormat="1" ht="11.25" spans="1:11">
      <c r="A14" s="144"/>
      <c r="B14" s="86" t="s">
        <v>33</v>
      </c>
      <c r="C14" s="141" t="s">
        <v>34</v>
      </c>
      <c r="D14" s="77" t="s">
        <v>750</v>
      </c>
      <c r="E14" s="78"/>
      <c r="F14" s="143" t="s">
        <v>751</v>
      </c>
      <c r="G14" s="145" t="s">
        <v>700</v>
      </c>
      <c r="H14" s="143">
        <v>10</v>
      </c>
      <c r="I14" s="143">
        <v>10</v>
      </c>
      <c r="J14" s="139"/>
      <c r="K14" s="142"/>
    </row>
    <row r="15" s="1" customFormat="1" ht="11.25" spans="1:11">
      <c r="A15" s="144"/>
      <c r="B15" s="86"/>
      <c r="C15" s="141" t="s">
        <v>44</v>
      </c>
      <c r="D15" s="77" t="s">
        <v>256</v>
      </c>
      <c r="E15" s="78"/>
      <c r="F15" s="143" t="s">
        <v>448</v>
      </c>
      <c r="G15" s="143" t="s">
        <v>700</v>
      </c>
      <c r="H15" s="143">
        <v>10</v>
      </c>
      <c r="I15" s="143">
        <v>10</v>
      </c>
      <c r="J15" s="139"/>
      <c r="K15" s="142"/>
    </row>
    <row r="16" s="1" customFormat="1" ht="22.5" spans="1:11">
      <c r="A16" s="144"/>
      <c r="B16" s="86"/>
      <c r="C16" s="141" t="s">
        <v>49</v>
      </c>
      <c r="D16" s="77" t="s">
        <v>752</v>
      </c>
      <c r="E16" s="78"/>
      <c r="F16" s="143" t="s">
        <v>753</v>
      </c>
      <c r="G16" s="143" t="s">
        <v>700</v>
      </c>
      <c r="H16" s="143">
        <v>10</v>
      </c>
      <c r="I16" s="143">
        <v>10</v>
      </c>
      <c r="J16" s="139"/>
      <c r="K16" s="142"/>
    </row>
    <row r="17" s="1" customFormat="1" ht="11.25" spans="1:11">
      <c r="A17" s="144"/>
      <c r="B17" s="86"/>
      <c r="C17" s="141" t="s">
        <v>53</v>
      </c>
      <c r="D17" s="147" t="s">
        <v>754</v>
      </c>
      <c r="E17" s="148"/>
      <c r="F17" s="143" t="s">
        <v>755</v>
      </c>
      <c r="G17" s="143" t="s">
        <v>700</v>
      </c>
      <c r="H17" s="143">
        <v>5</v>
      </c>
      <c r="I17" s="143">
        <v>5</v>
      </c>
      <c r="J17" s="139"/>
      <c r="K17" s="142"/>
    </row>
    <row r="18" s="1" customFormat="1" ht="11.25" spans="1:11">
      <c r="A18" s="144"/>
      <c r="B18" s="86"/>
      <c r="C18" s="144"/>
      <c r="D18" s="147" t="s">
        <v>756</v>
      </c>
      <c r="E18" s="148"/>
      <c r="F18" s="143" t="s">
        <v>757</v>
      </c>
      <c r="G18" s="143" t="s">
        <v>700</v>
      </c>
      <c r="H18" s="143">
        <v>5</v>
      </c>
      <c r="I18" s="143">
        <v>5</v>
      </c>
      <c r="J18" s="139"/>
      <c r="K18" s="142"/>
    </row>
    <row r="19" s="1" customFormat="1" ht="11.25" spans="1:11">
      <c r="A19" s="144"/>
      <c r="B19" s="86"/>
      <c r="C19" s="149"/>
      <c r="D19" s="147" t="s">
        <v>758</v>
      </c>
      <c r="E19" s="148"/>
      <c r="F19" s="143" t="s">
        <v>755</v>
      </c>
      <c r="G19" s="143" t="s">
        <v>700</v>
      </c>
      <c r="H19" s="143">
        <v>10</v>
      </c>
      <c r="I19" s="143">
        <v>10</v>
      </c>
      <c r="J19" s="139"/>
      <c r="K19" s="142"/>
    </row>
    <row r="20" s="1" customFormat="1" ht="22.5" spans="1:11">
      <c r="A20" s="144"/>
      <c r="B20" s="86" t="s">
        <v>248</v>
      </c>
      <c r="C20" s="141" t="s">
        <v>59</v>
      </c>
      <c r="D20" s="147" t="s">
        <v>157</v>
      </c>
      <c r="E20" s="148"/>
      <c r="F20" s="143"/>
      <c r="G20" s="143"/>
      <c r="H20" s="143"/>
      <c r="I20" s="143"/>
      <c r="J20" s="139"/>
      <c r="K20" s="142"/>
    </row>
    <row r="21" s="1" customFormat="1" ht="11.25" spans="1:11">
      <c r="A21" s="144"/>
      <c r="B21" s="86"/>
      <c r="C21" s="141" t="s">
        <v>64</v>
      </c>
      <c r="D21" s="147" t="s">
        <v>759</v>
      </c>
      <c r="E21" s="148"/>
      <c r="F21" s="143" t="s">
        <v>184</v>
      </c>
      <c r="G21" s="143" t="s">
        <v>700</v>
      </c>
      <c r="H21" s="143">
        <v>15</v>
      </c>
      <c r="I21" s="143">
        <v>15</v>
      </c>
      <c r="J21" s="139"/>
      <c r="K21" s="142"/>
    </row>
    <row r="22" s="1" customFormat="1" ht="11.25" spans="1:11">
      <c r="A22" s="144"/>
      <c r="B22" s="86"/>
      <c r="C22" s="144"/>
      <c r="D22" s="147" t="s">
        <v>149</v>
      </c>
      <c r="E22" s="148"/>
      <c r="F22" s="143"/>
      <c r="G22" s="143"/>
      <c r="H22" s="143"/>
      <c r="I22" s="143"/>
      <c r="J22" s="139"/>
      <c r="K22" s="142"/>
    </row>
    <row r="23" s="1" customFormat="1" ht="22.5" spans="1:11">
      <c r="A23" s="144"/>
      <c r="B23" s="86"/>
      <c r="C23" s="141" t="s">
        <v>70</v>
      </c>
      <c r="D23" s="147" t="s">
        <v>157</v>
      </c>
      <c r="E23" s="148"/>
      <c r="F23" s="143"/>
      <c r="G23" s="143"/>
      <c r="H23" s="143"/>
      <c r="I23" s="143"/>
      <c r="J23" s="139"/>
      <c r="K23" s="142"/>
    </row>
    <row r="24" s="1" customFormat="1" ht="11.25" spans="1:11">
      <c r="A24" s="144"/>
      <c r="B24" s="86"/>
      <c r="C24" s="141" t="s">
        <v>71</v>
      </c>
      <c r="D24" s="147" t="s">
        <v>760</v>
      </c>
      <c r="E24" s="148"/>
      <c r="F24" s="143" t="s">
        <v>94</v>
      </c>
      <c r="G24" s="143" t="s">
        <v>700</v>
      </c>
      <c r="H24" s="143">
        <v>15</v>
      </c>
      <c r="I24" s="143">
        <v>15</v>
      </c>
      <c r="J24" s="139"/>
      <c r="K24" s="142"/>
    </row>
    <row r="25" s="1" customFormat="1" ht="11.25" spans="1:11">
      <c r="A25" s="144"/>
      <c r="B25" s="86"/>
      <c r="C25" s="144"/>
      <c r="D25" s="147" t="s">
        <v>149</v>
      </c>
      <c r="E25" s="148"/>
      <c r="F25" s="143"/>
      <c r="G25" s="143"/>
      <c r="H25" s="143"/>
      <c r="I25" s="143"/>
      <c r="J25" s="139"/>
      <c r="K25" s="142"/>
    </row>
    <row r="26" s="1" customFormat="1" ht="45" spans="1:11">
      <c r="A26" s="149"/>
      <c r="B26" s="146" t="s">
        <v>75</v>
      </c>
      <c r="C26" s="146" t="s">
        <v>76</v>
      </c>
      <c r="D26" s="147" t="s">
        <v>425</v>
      </c>
      <c r="E26" s="148"/>
      <c r="F26" s="143"/>
      <c r="G26" s="143" t="s">
        <v>700</v>
      </c>
      <c r="H26" s="143">
        <v>10</v>
      </c>
      <c r="I26" s="143">
        <v>10</v>
      </c>
      <c r="J26" s="139"/>
      <c r="K26" s="142"/>
    </row>
    <row r="27" s="1" customFormat="1" ht="11.25" spans="1:11">
      <c r="A27" s="150" t="s">
        <v>81</v>
      </c>
      <c r="B27" s="151"/>
      <c r="C27" s="151"/>
      <c r="D27" s="151"/>
      <c r="E27" s="151"/>
      <c r="F27" s="151"/>
      <c r="G27" s="152"/>
      <c r="H27" s="153">
        <v>100</v>
      </c>
      <c r="I27" s="154">
        <v>100</v>
      </c>
      <c r="J27" s="150"/>
      <c r="K27" s="152"/>
    </row>
  </sheetData>
  <mergeCells count="56">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A27:G27"/>
    <mergeCell ref="J27:K27"/>
    <mergeCell ref="A11:A12"/>
    <mergeCell ref="A13:A26"/>
    <mergeCell ref="B14:B19"/>
    <mergeCell ref="B20:B25"/>
    <mergeCell ref="C17:C19"/>
    <mergeCell ref="C21:C22"/>
    <mergeCell ref="C24:C25"/>
    <mergeCell ref="A6:C10"/>
  </mergeCells>
  <pageMargins left="0.7" right="0.7" top="0.75" bottom="0.75" header="0.3" footer="0.3"/>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W24" sqref="W24"/>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7" width="7.66666666666667"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1.25" spans="1:11">
      <c r="A4" s="7" t="s">
        <v>3</v>
      </c>
      <c r="B4" s="8"/>
      <c r="C4" s="8"/>
      <c r="D4" s="86" t="s">
        <v>761</v>
      </c>
      <c r="E4" s="9"/>
      <c r="F4" s="9"/>
      <c r="G4" s="9"/>
      <c r="H4" s="9"/>
      <c r="I4" s="9"/>
      <c r="J4" s="9"/>
      <c r="K4" s="9"/>
    </row>
    <row r="5" s="138" customFormat="1" ht="11.25" spans="1:11">
      <c r="A5" s="139" t="s">
        <v>5</v>
      </c>
      <c r="B5" s="140"/>
      <c r="C5" s="140"/>
      <c r="D5" s="139" t="s">
        <v>444</v>
      </c>
      <c r="E5" s="140"/>
      <c r="F5" s="140"/>
      <c r="G5" s="139" t="s">
        <v>698</v>
      </c>
      <c r="H5" s="140"/>
      <c r="I5" s="139" t="s">
        <v>240</v>
      </c>
      <c r="J5" s="140"/>
      <c r="K5" s="142"/>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30</v>
      </c>
      <c r="F7" s="9">
        <v>30</v>
      </c>
      <c r="G7" s="7">
        <v>28.7</v>
      </c>
      <c r="H7" s="13"/>
      <c r="I7" s="9">
        <v>10</v>
      </c>
      <c r="J7" s="49">
        <f>G7/F7</f>
        <v>0.956666666666667</v>
      </c>
      <c r="K7" s="27">
        <v>10</v>
      </c>
    </row>
    <row r="8" s="1" customFormat="1" ht="10.5" spans="1:11">
      <c r="A8" s="18"/>
      <c r="B8" s="15"/>
      <c r="C8" s="16"/>
      <c r="D8" s="17" t="s">
        <v>17</v>
      </c>
      <c r="E8" s="9">
        <v>30</v>
      </c>
      <c r="F8" s="9">
        <v>30</v>
      </c>
      <c r="G8" s="7"/>
      <c r="H8" s="13"/>
      <c r="I8" s="9" t="s">
        <v>18</v>
      </c>
      <c r="J8" s="9"/>
      <c r="K8" s="9" t="s">
        <v>18</v>
      </c>
    </row>
    <row r="9" s="1" customFormat="1" ht="10.5" spans="1:11">
      <c r="A9" s="18"/>
      <c r="B9" s="15"/>
      <c r="C9" s="16"/>
      <c r="D9" s="7" t="s">
        <v>19</v>
      </c>
      <c r="E9" s="9">
        <v>0</v>
      </c>
      <c r="F9" s="9"/>
      <c r="G9" s="7"/>
      <c r="H9" s="13"/>
      <c r="I9" s="9" t="s">
        <v>18</v>
      </c>
      <c r="J9" s="9"/>
      <c r="K9" s="9" t="s">
        <v>18</v>
      </c>
    </row>
    <row r="10" s="1" customFormat="1" ht="10.5" spans="1:11">
      <c r="A10" s="19"/>
      <c r="B10" s="15"/>
      <c r="C10" s="16"/>
      <c r="D10" s="20" t="s">
        <v>20</v>
      </c>
      <c r="E10" s="21">
        <v>0</v>
      </c>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1.25" spans="1:11">
      <c r="A12" s="26"/>
      <c r="B12" s="86" t="s">
        <v>762</v>
      </c>
      <c r="C12" s="9"/>
      <c r="D12" s="9"/>
      <c r="E12" s="9"/>
      <c r="F12" s="9"/>
      <c r="G12" s="140" t="s">
        <v>700</v>
      </c>
      <c r="H12" s="8"/>
      <c r="I12" s="8"/>
      <c r="J12" s="8"/>
      <c r="K12" s="13"/>
    </row>
    <row r="13" s="1" customFormat="1" ht="22.5" spans="1:11">
      <c r="A13" s="141" t="s">
        <v>26</v>
      </c>
      <c r="B13" s="141" t="s">
        <v>27</v>
      </c>
      <c r="C13" s="86" t="s">
        <v>28</v>
      </c>
      <c r="D13" s="86" t="s">
        <v>29</v>
      </c>
      <c r="E13" s="86"/>
      <c r="F13" s="142" t="s">
        <v>30</v>
      </c>
      <c r="G13" s="143" t="s">
        <v>31</v>
      </c>
      <c r="H13" s="86" t="s">
        <v>13</v>
      </c>
      <c r="I13" s="86" t="s">
        <v>15</v>
      </c>
      <c r="J13" s="139" t="s">
        <v>32</v>
      </c>
      <c r="K13" s="142"/>
    </row>
    <row r="14" s="1" customFormat="1" ht="11.25" spans="1:11">
      <c r="A14" s="144"/>
      <c r="B14" s="86" t="s">
        <v>33</v>
      </c>
      <c r="C14" s="141" t="s">
        <v>34</v>
      </c>
      <c r="D14" s="77" t="s">
        <v>763</v>
      </c>
      <c r="E14" s="78"/>
      <c r="F14" s="143" t="s">
        <v>764</v>
      </c>
      <c r="G14" s="145" t="s">
        <v>700</v>
      </c>
      <c r="H14" s="143">
        <v>10</v>
      </c>
      <c r="I14" s="143">
        <v>10</v>
      </c>
      <c r="J14" s="139"/>
      <c r="K14" s="142"/>
    </row>
    <row r="15" s="1" customFormat="1" ht="11.25" spans="1:11">
      <c r="A15" s="144"/>
      <c r="B15" s="86"/>
      <c r="C15" s="141" t="s">
        <v>44</v>
      </c>
      <c r="D15" s="77" t="s">
        <v>765</v>
      </c>
      <c r="E15" s="78"/>
      <c r="F15" s="143" t="s">
        <v>766</v>
      </c>
      <c r="G15" s="143" t="s">
        <v>700</v>
      </c>
      <c r="H15" s="143">
        <v>10</v>
      </c>
      <c r="I15" s="143">
        <v>10</v>
      </c>
      <c r="J15" s="139"/>
      <c r="K15" s="142"/>
    </row>
    <row r="16" s="1" customFormat="1" ht="22.5" spans="1:11">
      <c r="A16" s="144"/>
      <c r="B16" s="86"/>
      <c r="C16" s="141" t="s">
        <v>49</v>
      </c>
      <c r="D16" s="77" t="s">
        <v>767</v>
      </c>
      <c r="E16" s="78"/>
      <c r="F16" s="143" t="s">
        <v>768</v>
      </c>
      <c r="G16" s="143" t="s">
        <v>700</v>
      </c>
      <c r="H16" s="143">
        <v>10</v>
      </c>
      <c r="I16" s="143">
        <v>10</v>
      </c>
      <c r="J16" s="139"/>
      <c r="K16" s="142"/>
    </row>
    <row r="17" s="1" customFormat="1" ht="11.25" spans="1:11">
      <c r="A17" s="144"/>
      <c r="B17" s="86"/>
      <c r="C17" s="146" t="s">
        <v>53</v>
      </c>
      <c r="D17" s="147" t="s">
        <v>769</v>
      </c>
      <c r="E17" s="148"/>
      <c r="F17" s="143" t="s">
        <v>770</v>
      </c>
      <c r="G17" s="143" t="s">
        <v>700</v>
      </c>
      <c r="H17" s="143">
        <v>5</v>
      </c>
      <c r="I17" s="143">
        <v>5</v>
      </c>
      <c r="J17" s="139"/>
      <c r="K17" s="142"/>
    </row>
    <row r="18" s="1" customFormat="1" ht="22.5" spans="1:11">
      <c r="A18" s="144"/>
      <c r="B18" s="86" t="s">
        <v>248</v>
      </c>
      <c r="C18" s="141" t="s">
        <v>59</v>
      </c>
      <c r="D18" s="147" t="s">
        <v>771</v>
      </c>
      <c r="E18" s="148"/>
      <c r="F18" s="143" t="s">
        <v>766</v>
      </c>
      <c r="G18" s="143" t="s">
        <v>700</v>
      </c>
      <c r="H18" s="143"/>
      <c r="I18" s="143"/>
      <c r="J18" s="139"/>
      <c r="K18" s="142"/>
    </row>
    <row r="19" s="1" customFormat="1" ht="11.25" spans="1:11">
      <c r="A19" s="144"/>
      <c r="B19" s="86"/>
      <c r="C19" s="141" t="s">
        <v>64</v>
      </c>
      <c r="D19" s="147" t="s">
        <v>772</v>
      </c>
      <c r="E19" s="148"/>
      <c r="F19" s="143" t="s">
        <v>766</v>
      </c>
      <c r="G19" s="143" t="s">
        <v>700</v>
      </c>
      <c r="H19" s="143">
        <v>20</v>
      </c>
      <c r="I19" s="143">
        <v>20</v>
      </c>
      <c r="J19" s="139"/>
      <c r="K19" s="142"/>
    </row>
    <row r="20" s="1" customFormat="1" ht="11.25" spans="1:11">
      <c r="A20" s="144"/>
      <c r="B20" s="86"/>
      <c r="C20" s="144"/>
      <c r="D20" s="147" t="s">
        <v>149</v>
      </c>
      <c r="E20" s="148"/>
      <c r="F20" s="143"/>
      <c r="G20" s="143"/>
      <c r="H20" s="143"/>
      <c r="I20" s="143"/>
      <c r="J20" s="139"/>
      <c r="K20" s="142"/>
    </row>
    <row r="21" s="1" customFormat="1" ht="22.5" spans="1:11">
      <c r="A21" s="144"/>
      <c r="B21" s="86"/>
      <c r="C21" s="141" t="s">
        <v>70</v>
      </c>
      <c r="D21" s="147" t="s">
        <v>773</v>
      </c>
      <c r="E21" s="148"/>
      <c r="F21" s="51" t="s">
        <v>774</v>
      </c>
      <c r="G21" s="143" t="s">
        <v>700</v>
      </c>
      <c r="H21" s="143"/>
      <c r="I21" s="143"/>
      <c r="J21" s="139"/>
      <c r="K21" s="142"/>
    </row>
    <row r="22" s="1" customFormat="1" ht="11.25" spans="1:11">
      <c r="A22" s="144"/>
      <c r="B22" s="86"/>
      <c r="C22" s="141" t="s">
        <v>71</v>
      </c>
      <c r="D22" s="147" t="s">
        <v>775</v>
      </c>
      <c r="E22" s="148"/>
      <c r="F22" s="51" t="s">
        <v>398</v>
      </c>
      <c r="G22" s="143" t="s">
        <v>700</v>
      </c>
      <c r="H22" s="143">
        <v>20</v>
      </c>
      <c r="I22" s="143">
        <v>20</v>
      </c>
      <c r="J22" s="139"/>
      <c r="K22" s="142"/>
    </row>
    <row r="23" s="1" customFormat="1" ht="11.25" spans="1:11">
      <c r="A23" s="144"/>
      <c r="B23" s="86"/>
      <c r="C23" s="144"/>
      <c r="D23" s="147" t="s">
        <v>149</v>
      </c>
      <c r="E23" s="148"/>
      <c r="F23" s="143"/>
      <c r="G23" s="143"/>
      <c r="H23" s="143"/>
      <c r="I23" s="143"/>
      <c r="J23" s="139"/>
      <c r="K23" s="142"/>
    </row>
    <row r="24" s="1" customFormat="1" ht="45" spans="1:11">
      <c r="A24" s="149"/>
      <c r="B24" s="146" t="s">
        <v>75</v>
      </c>
      <c r="C24" s="146" t="s">
        <v>76</v>
      </c>
      <c r="D24" s="147" t="s">
        <v>776</v>
      </c>
      <c r="E24" s="148"/>
      <c r="F24" s="143" t="s">
        <v>140</v>
      </c>
      <c r="G24" s="143" t="s">
        <v>700</v>
      </c>
      <c r="H24" s="143">
        <v>5</v>
      </c>
      <c r="I24" s="143">
        <v>5</v>
      </c>
      <c r="J24" s="139"/>
      <c r="K24" s="142"/>
    </row>
    <row r="25" s="1" customFormat="1" ht="11.25" spans="1:11">
      <c r="A25" s="150" t="s">
        <v>81</v>
      </c>
      <c r="B25" s="151"/>
      <c r="C25" s="151"/>
      <c r="D25" s="151"/>
      <c r="E25" s="151"/>
      <c r="F25" s="151"/>
      <c r="G25" s="152"/>
      <c r="H25" s="153">
        <v>100</v>
      </c>
      <c r="I25" s="154">
        <v>100</v>
      </c>
      <c r="J25" s="150"/>
      <c r="K25" s="152"/>
    </row>
  </sheetData>
  <mergeCells count="5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A25:G25"/>
    <mergeCell ref="J25:K25"/>
    <mergeCell ref="A11:A12"/>
    <mergeCell ref="A13:A24"/>
    <mergeCell ref="B14:B17"/>
    <mergeCell ref="B18:B23"/>
    <mergeCell ref="C19:C20"/>
    <mergeCell ref="C22:C23"/>
    <mergeCell ref="A6:C10"/>
  </mergeCells>
  <pageMargins left="0.7" right="0.7" top="0.75" bottom="0.75" header="0.3" footer="0.3"/>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11.1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t="s">
        <v>442</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777</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spans="1:11">
      <c r="A7" s="14"/>
      <c r="B7" s="15"/>
      <c r="C7" s="16"/>
      <c r="D7" s="17" t="s">
        <v>16</v>
      </c>
      <c r="E7" s="99">
        <v>25</v>
      </c>
      <c r="F7" s="9"/>
      <c r="G7" s="7">
        <v>15</v>
      </c>
      <c r="H7" s="13"/>
      <c r="I7" s="9">
        <v>10</v>
      </c>
      <c r="J7" s="9"/>
      <c r="K7" s="27"/>
    </row>
    <row r="8" s="1" customFormat="1" spans="1:11">
      <c r="A8" s="18"/>
      <c r="B8" s="15"/>
      <c r="C8" s="16"/>
      <c r="D8" s="17" t="s">
        <v>17</v>
      </c>
      <c r="E8" s="99"/>
      <c r="F8" s="9"/>
      <c r="G8" s="7"/>
      <c r="H8" s="13"/>
      <c r="I8" s="9" t="s">
        <v>18</v>
      </c>
      <c r="J8" s="9"/>
      <c r="K8" s="9" t="s">
        <v>18</v>
      </c>
    </row>
    <row r="9" s="1" customFormat="1" spans="1:11">
      <c r="A9" s="18"/>
      <c r="B9" s="15"/>
      <c r="C9" s="16"/>
      <c r="D9" s="7" t="s">
        <v>19</v>
      </c>
      <c r="E9" s="99"/>
      <c r="F9" s="9"/>
      <c r="G9" s="7"/>
      <c r="H9" s="13"/>
      <c r="I9" s="9" t="s">
        <v>18</v>
      </c>
      <c r="J9" s="9"/>
      <c r="K9" s="9" t="s">
        <v>18</v>
      </c>
    </row>
    <row r="10" s="1" customFormat="1" spans="1:11">
      <c r="A10" s="19"/>
      <c r="B10" s="15"/>
      <c r="C10" s="16"/>
      <c r="D10" s="20" t="s">
        <v>20</v>
      </c>
      <c r="E10" s="99">
        <v>25</v>
      </c>
      <c r="F10" s="21"/>
      <c r="G10" s="10">
        <v>15</v>
      </c>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778</v>
      </c>
      <c r="C12" s="9"/>
      <c r="D12" s="9"/>
      <c r="E12" s="9"/>
      <c r="F12" s="9"/>
      <c r="G12" s="8" t="s">
        <v>778</v>
      </c>
      <c r="H12" s="8"/>
      <c r="I12" s="8"/>
      <c r="J12" s="8"/>
      <c r="K12" s="13"/>
    </row>
    <row r="13" s="1" customFormat="1" ht="10.5" spans="1:11">
      <c r="A13" s="21" t="s">
        <v>26</v>
      </c>
      <c r="B13" s="21" t="s">
        <v>27</v>
      </c>
      <c r="C13" s="9" t="s">
        <v>28</v>
      </c>
      <c r="D13" s="27" t="s">
        <v>29</v>
      </c>
      <c r="E13" s="27"/>
      <c r="F13" s="13" t="s">
        <v>30</v>
      </c>
      <c r="G13" s="27" t="s">
        <v>31</v>
      </c>
      <c r="H13" s="9" t="s">
        <v>13</v>
      </c>
      <c r="I13" s="9" t="s">
        <v>15</v>
      </c>
      <c r="J13" s="7" t="s">
        <v>32</v>
      </c>
      <c r="K13" s="13"/>
    </row>
    <row r="14" s="1" customFormat="1" ht="11.25" spans="1:11">
      <c r="A14" s="28"/>
      <c r="B14" s="9" t="s">
        <v>33</v>
      </c>
      <c r="C14" s="21" t="s">
        <v>34</v>
      </c>
      <c r="D14" s="100" t="s">
        <v>779</v>
      </c>
      <c r="E14" s="101"/>
      <c r="F14" s="102" t="s">
        <v>410</v>
      </c>
      <c r="G14" s="27" t="s">
        <v>410</v>
      </c>
      <c r="H14" s="27">
        <v>5</v>
      </c>
      <c r="I14" s="27"/>
      <c r="J14" s="7" t="s">
        <v>780</v>
      </c>
      <c r="K14" s="13"/>
    </row>
    <row r="15" s="1" customFormat="1" ht="11.25" spans="1:11">
      <c r="A15" s="28"/>
      <c r="B15" s="9"/>
      <c r="C15" s="28"/>
      <c r="D15" s="103" t="s">
        <v>781</v>
      </c>
      <c r="E15" s="104"/>
      <c r="F15" s="105" t="s">
        <v>410</v>
      </c>
      <c r="G15" s="27" t="s">
        <v>410</v>
      </c>
      <c r="H15" s="27">
        <v>5</v>
      </c>
      <c r="I15" s="27">
        <v>5</v>
      </c>
      <c r="J15" s="7"/>
      <c r="K15" s="13"/>
    </row>
    <row r="16" s="1" customFormat="1" ht="11.25" spans="1:11">
      <c r="A16" s="28"/>
      <c r="B16" s="9"/>
      <c r="C16" s="28"/>
      <c r="D16" s="103" t="s">
        <v>782</v>
      </c>
      <c r="E16" s="104"/>
      <c r="F16" s="105" t="s">
        <v>410</v>
      </c>
      <c r="G16" s="27" t="s">
        <v>410</v>
      </c>
      <c r="H16" s="27">
        <v>5</v>
      </c>
      <c r="I16" s="27">
        <v>5</v>
      </c>
      <c r="J16" s="7"/>
      <c r="K16" s="13"/>
    </row>
    <row r="17" s="1" customFormat="1" ht="11.25" spans="1:11">
      <c r="A17" s="28"/>
      <c r="B17" s="9"/>
      <c r="C17" s="109" t="s">
        <v>44</v>
      </c>
      <c r="D17" s="133" t="s">
        <v>783</v>
      </c>
      <c r="E17" s="134"/>
      <c r="F17" s="27" t="s">
        <v>784</v>
      </c>
      <c r="G17" s="27" t="s">
        <v>784</v>
      </c>
      <c r="H17" s="27">
        <v>10</v>
      </c>
      <c r="I17" s="27">
        <v>10</v>
      </c>
      <c r="J17" s="7"/>
      <c r="K17" s="13"/>
    </row>
    <row r="18" s="1" customFormat="1" ht="21" spans="1:11">
      <c r="A18" s="28"/>
      <c r="B18" s="9"/>
      <c r="C18" s="109" t="s">
        <v>49</v>
      </c>
      <c r="D18" s="51" t="s">
        <v>785</v>
      </c>
      <c r="E18" s="110"/>
      <c r="F18" s="110" t="s">
        <v>786</v>
      </c>
      <c r="G18" s="27" t="s">
        <v>786</v>
      </c>
      <c r="H18" s="27">
        <v>10</v>
      </c>
      <c r="I18" s="27">
        <v>10</v>
      </c>
      <c r="J18" s="7"/>
      <c r="K18" s="13"/>
    </row>
    <row r="19" s="1" customFormat="1" ht="11.25" spans="1:11">
      <c r="A19" s="28"/>
      <c r="B19" s="9"/>
      <c r="C19" s="28" t="s">
        <v>53</v>
      </c>
      <c r="D19" s="103" t="s">
        <v>779</v>
      </c>
      <c r="E19" s="104"/>
      <c r="F19" s="105" t="s">
        <v>755</v>
      </c>
      <c r="G19" s="27" t="s">
        <v>755</v>
      </c>
      <c r="H19" s="27">
        <v>5</v>
      </c>
      <c r="I19" s="27">
        <v>5</v>
      </c>
      <c r="J19" s="7"/>
      <c r="K19" s="13"/>
    </row>
    <row r="20" s="1" customFormat="1" ht="11.25" spans="1:11">
      <c r="A20" s="28"/>
      <c r="B20" s="9"/>
      <c r="C20" s="28"/>
      <c r="D20" s="103" t="s">
        <v>781</v>
      </c>
      <c r="E20" s="104"/>
      <c r="F20" s="105" t="s">
        <v>490</v>
      </c>
      <c r="G20" s="27" t="s">
        <v>490</v>
      </c>
      <c r="H20" s="27">
        <v>5</v>
      </c>
      <c r="I20" s="27">
        <v>5</v>
      </c>
      <c r="J20" s="7"/>
      <c r="K20" s="13"/>
    </row>
    <row r="21" s="1" customFormat="1" ht="11.25" spans="1:11">
      <c r="A21" s="28"/>
      <c r="B21" s="9"/>
      <c r="C21" s="28"/>
      <c r="D21" s="103" t="s">
        <v>782</v>
      </c>
      <c r="E21" s="104"/>
      <c r="F21" s="105" t="s">
        <v>755</v>
      </c>
      <c r="G21" s="27" t="s">
        <v>755</v>
      </c>
      <c r="H21" s="27">
        <v>5</v>
      </c>
      <c r="I21" s="27">
        <v>5</v>
      </c>
      <c r="J21" s="7"/>
      <c r="K21" s="13"/>
    </row>
    <row r="22" s="1" customFormat="1" ht="21" spans="1:11">
      <c r="A22" s="28"/>
      <c r="B22" s="21" t="s">
        <v>58</v>
      </c>
      <c r="C22" s="21" t="s">
        <v>64</v>
      </c>
      <c r="D22" s="106" t="s">
        <v>787</v>
      </c>
      <c r="E22" s="107"/>
      <c r="F22" s="108" t="s">
        <v>170</v>
      </c>
      <c r="G22" s="27" t="s">
        <v>170</v>
      </c>
      <c r="H22" s="27">
        <v>15</v>
      </c>
      <c r="I22" s="27">
        <v>15</v>
      </c>
      <c r="J22" s="7"/>
      <c r="K22" s="13"/>
    </row>
    <row r="23" s="1" customFormat="1" ht="21" spans="1:11">
      <c r="A23" s="28"/>
      <c r="B23" s="30"/>
      <c r="C23" s="109" t="s">
        <v>71</v>
      </c>
      <c r="D23" s="51" t="s">
        <v>788</v>
      </c>
      <c r="E23" s="110"/>
      <c r="F23" s="51" t="s">
        <v>260</v>
      </c>
      <c r="G23" s="27" t="s">
        <v>260</v>
      </c>
      <c r="H23" s="27">
        <v>15</v>
      </c>
      <c r="I23" s="27">
        <v>15</v>
      </c>
      <c r="J23" s="7"/>
      <c r="K23" s="13"/>
    </row>
    <row r="24" s="1" customFormat="1" ht="11.25" spans="1:11">
      <c r="A24" s="28"/>
      <c r="B24" s="135" t="s">
        <v>75</v>
      </c>
      <c r="C24" s="135" t="s">
        <v>76</v>
      </c>
      <c r="D24" s="114" t="s">
        <v>789</v>
      </c>
      <c r="E24" s="115"/>
      <c r="F24" s="51" t="s">
        <v>252</v>
      </c>
      <c r="G24" s="27" t="s">
        <v>252</v>
      </c>
      <c r="H24" s="27">
        <v>5</v>
      </c>
      <c r="I24" s="27">
        <v>5</v>
      </c>
      <c r="J24" s="7"/>
      <c r="K24" s="13"/>
    </row>
    <row r="25" s="1" customFormat="1" ht="11.25" spans="1:11">
      <c r="A25" s="14"/>
      <c r="B25" s="6"/>
      <c r="C25" s="6"/>
      <c r="D25" s="136" t="s">
        <v>425</v>
      </c>
      <c r="E25" s="136"/>
      <c r="F25" s="112" t="s">
        <v>252</v>
      </c>
      <c r="G25" s="137" t="s">
        <v>252</v>
      </c>
      <c r="H25" s="27">
        <v>5</v>
      </c>
      <c r="I25" s="27">
        <v>5</v>
      </c>
      <c r="J25" s="7"/>
      <c r="K25" s="13"/>
    </row>
    <row r="26" s="1" customFormat="1" ht="10.5" spans="1:11">
      <c r="A26" s="119" t="s">
        <v>81</v>
      </c>
      <c r="B26" s="120"/>
      <c r="C26" s="120"/>
      <c r="D26" s="120"/>
      <c r="E26" s="120"/>
      <c r="F26" s="120"/>
      <c r="G26" s="121"/>
      <c r="H26" s="38">
        <v>100</v>
      </c>
      <c r="I26" s="39">
        <v>95</v>
      </c>
      <c r="J26" s="35"/>
      <c r="K26" s="37"/>
    </row>
  </sheetData>
  <mergeCells count="36">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J13:K13"/>
    <mergeCell ref="J14:K14"/>
    <mergeCell ref="J15:K15"/>
    <mergeCell ref="J17:K17"/>
    <mergeCell ref="J22:K22"/>
    <mergeCell ref="J23:K23"/>
    <mergeCell ref="J24:K24"/>
    <mergeCell ref="A26:G26"/>
    <mergeCell ref="J26:K26"/>
    <mergeCell ref="A11:A12"/>
    <mergeCell ref="A13:A24"/>
    <mergeCell ref="B14:B21"/>
    <mergeCell ref="B22:B23"/>
    <mergeCell ref="B24:B25"/>
    <mergeCell ref="C14:C16"/>
    <mergeCell ref="C19:C21"/>
    <mergeCell ref="C24:C25"/>
    <mergeCell ref="A6:C10"/>
  </mergeCells>
  <pageMargins left="0.7" right="0.7" top="0.75" bottom="0.75" header="0.3" footer="0.3"/>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4" sqref="D4:K4"/>
    </sheetView>
  </sheetViews>
  <sheetFormatPr defaultColWidth="8.16666666666667" defaultRowHeight="12"/>
  <cols>
    <col min="1" max="1" width="3.66666666666667" style="2" customWidth="1"/>
    <col min="2" max="2" width="4.66666666666667" style="2" customWidth="1"/>
    <col min="3" max="3" width="6.66666666666667" style="2" customWidth="1"/>
    <col min="4" max="4" width="19.6666666666667" style="2" customWidth="1"/>
    <col min="5" max="5" width="7.66666666666667" style="2" customWidth="1"/>
    <col min="6" max="6" width="6" style="122" customWidth="1"/>
    <col min="7" max="7" width="7.66666666666667" style="122" customWidth="1"/>
    <col min="8" max="8" width="3.33333333333333" style="2" customWidth="1"/>
    <col min="9" max="9" width="4.16666666666667" style="2" customWidth="1"/>
    <col min="10" max="10" width="6.83333333333333" style="2" customWidth="1"/>
    <col min="11" max="11" width="4.16666666666667"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790</v>
      </c>
      <c r="E4" s="9"/>
      <c r="F4" s="9"/>
      <c r="G4" s="9"/>
      <c r="H4" s="9"/>
      <c r="I4" s="9"/>
      <c r="J4" s="9"/>
      <c r="K4" s="9"/>
    </row>
    <row r="5" s="1" customFormat="1" ht="10.5" spans="1:11">
      <c r="A5" s="7" t="s">
        <v>5</v>
      </c>
      <c r="B5" s="8"/>
      <c r="C5" s="8"/>
      <c r="D5" s="7" t="s">
        <v>240</v>
      </c>
      <c r="E5" s="8"/>
      <c r="F5" s="8"/>
      <c r="G5" s="9" t="s">
        <v>7</v>
      </c>
      <c r="H5" s="9"/>
      <c r="I5" s="8" t="s">
        <v>791</v>
      </c>
      <c r="J5" s="8"/>
      <c r="K5" s="13"/>
    </row>
    <row r="6" s="1" customFormat="1" ht="21"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30</v>
      </c>
      <c r="F7" s="9">
        <v>40</v>
      </c>
      <c r="G7" s="7">
        <v>6.98</v>
      </c>
      <c r="H7" s="13"/>
      <c r="I7" s="9">
        <v>10</v>
      </c>
      <c r="J7" s="50">
        <f>G7/F7</f>
        <v>0.1745</v>
      </c>
      <c r="K7" s="27">
        <v>2</v>
      </c>
    </row>
    <row r="8" s="1" customFormat="1" ht="10.5" spans="1:11">
      <c r="A8" s="18"/>
      <c r="B8" s="15"/>
      <c r="C8" s="16"/>
      <c r="D8" s="17" t="s">
        <v>17</v>
      </c>
      <c r="E8" s="9">
        <v>40</v>
      </c>
      <c r="F8" s="9">
        <v>30</v>
      </c>
      <c r="G8" s="7">
        <v>6.98</v>
      </c>
      <c r="H8" s="13"/>
      <c r="I8" s="9" t="s">
        <v>18</v>
      </c>
      <c r="J8" s="9"/>
      <c r="K8" s="9" t="s">
        <v>18</v>
      </c>
    </row>
    <row r="9" s="1" customFormat="1" ht="10.5" spans="1:11">
      <c r="A9" s="18"/>
      <c r="B9" s="15"/>
      <c r="C9" s="16"/>
      <c r="D9" s="7" t="s">
        <v>19</v>
      </c>
      <c r="E9" s="9">
        <v>10</v>
      </c>
      <c r="F9" s="9">
        <v>0</v>
      </c>
      <c r="G9" s="7">
        <v>0</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792</v>
      </c>
      <c r="C12" s="9"/>
      <c r="D12" s="9"/>
      <c r="E12" s="9"/>
      <c r="F12" s="9"/>
      <c r="G12" s="17" t="s">
        <v>793</v>
      </c>
      <c r="H12" s="127"/>
      <c r="I12" s="127"/>
      <c r="J12" s="127"/>
      <c r="K12" s="29"/>
    </row>
    <row r="13" s="1" customFormat="1" ht="21" spans="1:11">
      <c r="A13" s="21" t="s">
        <v>26</v>
      </c>
      <c r="B13" s="21" t="s">
        <v>27</v>
      </c>
      <c r="C13" s="9" t="s">
        <v>28</v>
      </c>
      <c r="D13" s="9" t="s">
        <v>29</v>
      </c>
      <c r="E13" s="9"/>
      <c r="F13" s="13" t="s">
        <v>30</v>
      </c>
      <c r="G13" s="9" t="s">
        <v>31</v>
      </c>
      <c r="H13" s="9" t="s">
        <v>13</v>
      </c>
      <c r="I13" s="9" t="s">
        <v>15</v>
      </c>
      <c r="J13" s="7" t="s">
        <v>32</v>
      </c>
      <c r="K13" s="13"/>
    </row>
    <row r="14" s="1" customFormat="1" ht="10.5" spans="1:11">
      <c r="A14" s="28"/>
      <c r="B14" s="9" t="s">
        <v>33</v>
      </c>
      <c r="C14" s="21" t="s">
        <v>34</v>
      </c>
      <c r="D14" s="17" t="s">
        <v>794</v>
      </c>
      <c r="E14" s="29"/>
      <c r="F14" s="9" t="s">
        <v>36</v>
      </c>
      <c r="G14" s="9" t="s">
        <v>36</v>
      </c>
      <c r="H14" s="27">
        <v>10</v>
      </c>
      <c r="I14" s="27">
        <v>10</v>
      </c>
      <c r="J14" s="7"/>
      <c r="K14" s="13"/>
    </row>
    <row r="15" s="1" customFormat="1" ht="10.5" spans="1:11">
      <c r="A15" s="28"/>
      <c r="B15" s="9"/>
      <c r="C15" s="21" t="s">
        <v>44</v>
      </c>
      <c r="D15" s="17" t="s">
        <v>245</v>
      </c>
      <c r="E15" s="29"/>
      <c r="F15" s="9" t="s">
        <v>795</v>
      </c>
      <c r="G15" s="9" t="s">
        <v>796</v>
      </c>
      <c r="H15" s="27">
        <v>10</v>
      </c>
      <c r="I15" s="27">
        <v>10</v>
      </c>
      <c r="J15" s="7"/>
      <c r="K15" s="13"/>
    </row>
    <row r="16" s="1" customFormat="1" ht="10.5" spans="1:11">
      <c r="A16" s="28"/>
      <c r="B16" s="9"/>
      <c r="C16" s="21" t="s">
        <v>49</v>
      </c>
      <c r="D16" s="17" t="s">
        <v>797</v>
      </c>
      <c r="E16" s="29"/>
      <c r="F16" s="9" t="s">
        <v>207</v>
      </c>
      <c r="G16" s="9" t="s">
        <v>207</v>
      </c>
      <c r="H16" s="27">
        <v>10</v>
      </c>
      <c r="I16" s="27">
        <v>10</v>
      </c>
      <c r="J16" s="7"/>
      <c r="K16" s="13"/>
    </row>
    <row r="17" s="1" customFormat="1" ht="10.5" spans="1:11">
      <c r="A17" s="28"/>
      <c r="B17" s="9"/>
      <c r="C17" s="28"/>
      <c r="D17" s="17" t="s">
        <v>798</v>
      </c>
      <c r="E17" s="29"/>
      <c r="F17" s="9" t="s">
        <v>488</v>
      </c>
      <c r="G17" s="9" t="s">
        <v>488</v>
      </c>
      <c r="H17" s="27">
        <v>10</v>
      </c>
      <c r="I17" s="27">
        <v>10</v>
      </c>
      <c r="J17" s="7"/>
      <c r="K17" s="13"/>
    </row>
    <row r="18" s="1" customFormat="1" ht="10.5" spans="1:11">
      <c r="A18" s="28"/>
      <c r="B18" s="9"/>
      <c r="C18" s="21" t="s">
        <v>53</v>
      </c>
      <c r="D18" s="33" t="s">
        <v>799</v>
      </c>
      <c r="E18" s="34"/>
      <c r="F18" s="9" t="s">
        <v>755</v>
      </c>
      <c r="G18" s="9">
        <v>0</v>
      </c>
      <c r="H18" s="27">
        <v>0</v>
      </c>
      <c r="I18" s="27">
        <v>0</v>
      </c>
      <c r="J18" s="9"/>
      <c r="K18" s="9"/>
    </row>
    <row r="19" s="1" customFormat="1" ht="10.5" spans="1:11">
      <c r="A19" s="28"/>
      <c r="B19" s="9"/>
      <c r="C19" s="28"/>
      <c r="D19" s="33" t="s">
        <v>800</v>
      </c>
      <c r="E19" s="34"/>
      <c r="F19" s="9" t="s">
        <v>493</v>
      </c>
      <c r="G19" s="9">
        <v>22.72</v>
      </c>
      <c r="H19" s="27">
        <v>3.7</v>
      </c>
      <c r="I19" s="27">
        <v>3.7</v>
      </c>
      <c r="J19" s="9"/>
      <c r="K19" s="9"/>
    </row>
    <row r="20" s="1" customFormat="1" ht="21" spans="1:11">
      <c r="A20" s="28"/>
      <c r="B20" s="9" t="s">
        <v>58</v>
      </c>
      <c r="C20" s="21" t="s">
        <v>59</v>
      </c>
      <c r="D20" s="33" t="s">
        <v>157</v>
      </c>
      <c r="E20" s="34"/>
      <c r="F20" s="9"/>
      <c r="G20" s="9"/>
      <c r="H20" s="27"/>
      <c r="I20" s="27"/>
      <c r="J20" s="7"/>
      <c r="K20" s="13"/>
    </row>
    <row r="21" s="1" customFormat="1" ht="21" spans="1:11">
      <c r="A21" s="28"/>
      <c r="B21" s="9"/>
      <c r="C21" s="21" t="s">
        <v>64</v>
      </c>
      <c r="D21" s="33" t="s">
        <v>801</v>
      </c>
      <c r="E21" s="34"/>
      <c r="F21" s="9" t="s">
        <v>167</v>
      </c>
      <c r="G21" s="9" t="s">
        <v>167</v>
      </c>
      <c r="H21" s="27">
        <v>15</v>
      </c>
      <c r="I21" s="27">
        <v>15</v>
      </c>
      <c r="J21" s="7"/>
      <c r="K21" s="13"/>
    </row>
    <row r="22" s="1" customFormat="1" ht="21" spans="1:11">
      <c r="A22" s="28"/>
      <c r="B22" s="9"/>
      <c r="C22" s="21" t="s">
        <v>70</v>
      </c>
      <c r="D22" s="33" t="s">
        <v>157</v>
      </c>
      <c r="E22" s="34"/>
      <c r="F22" s="9"/>
      <c r="G22" s="9"/>
      <c r="H22" s="27"/>
      <c r="I22" s="27"/>
      <c r="J22" s="7"/>
      <c r="K22" s="13"/>
    </row>
    <row r="23" s="1" customFormat="1" ht="21" spans="1:11">
      <c r="A23" s="28"/>
      <c r="B23" s="9"/>
      <c r="C23" s="21" t="s">
        <v>71</v>
      </c>
      <c r="D23" s="33" t="s">
        <v>802</v>
      </c>
      <c r="E23" s="34"/>
      <c r="F23" s="9" t="s">
        <v>94</v>
      </c>
      <c r="G23" s="9" t="s">
        <v>94</v>
      </c>
      <c r="H23" s="27">
        <v>15</v>
      </c>
      <c r="I23" s="27">
        <v>15</v>
      </c>
      <c r="J23" s="7"/>
      <c r="K23" s="13"/>
    </row>
    <row r="24" s="1" customFormat="1" ht="52.5" spans="1:11">
      <c r="A24" s="28"/>
      <c r="B24" s="21" t="s">
        <v>75</v>
      </c>
      <c r="C24" s="21" t="s">
        <v>76</v>
      </c>
      <c r="D24" s="33" t="s">
        <v>803</v>
      </c>
      <c r="E24" s="34"/>
      <c r="F24" s="9" t="s">
        <v>252</v>
      </c>
      <c r="G24" s="50">
        <v>0.9681</v>
      </c>
      <c r="H24" s="27">
        <v>10</v>
      </c>
      <c r="I24" s="27">
        <v>10</v>
      </c>
      <c r="J24" s="7"/>
      <c r="K24" s="13"/>
    </row>
    <row r="25" s="1" customFormat="1" ht="10.5" spans="1:11">
      <c r="A25" s="35" t="s">
        <v>81</v>
      </c>
      <c r="B25" s="36"/>
      <c r="C25" s="36"/>
      <c r="D25" s="36"/>
      <c r="E25" s="36"/>
      <c r="F25" s="36"/>
      <c r="G25" s="37"/>
      <c r="H25" s="38">
        <v>100</v>
      </c>
      <c r="I25" s="39">
        <f>SUM(I14:I24)+K7</f>
        <v>85.7</v>
      </c>
      <c r="J25" s="35"/>
      <c r="K25" s="37"/>
    </row>
  </sheetData>
  <mergeCells count="5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A25:G25"/>
    <mergeCell ref="J25:K25"/>
    <mergeCell ref="A11:A12"/>
    <mergeCell ref="A13:A24"/>
    <mergeCell ref="B14:B19"/>
    <mergeCell ref="B20:B23"/>
    <mergeCell ref="C16:C17"/>
    <mergeCell ref="C18:C19"/>
    <mergeCell ref="A6:C10"/>
  </mergeCells>
  <pageMargins left="0.7" right="0.7" top="0.75" bottom="0.75" header="0.3" footer="0.3"/>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workbookViewId="0">
      <selection activeCell="X36" sqref="X36"/>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804</v>
      </c>
      <c r="E4" s="9"/>
      <c r="F4" s="9"/>
      <c r="G4" s="9"/>
      <c r="H4" s="9"/>
      <c r="I4" s="9"/>
      <c r="J4" s="9"/>
      <c r="K4" s="9"/>
    </row>
    <row r="5" s="1" customFormat="1" ht="10.5" spans="1:11">
      <c r="A5" s="7" t="s">
        <v>5</v>
      </c>
      <c r="B5" s="8"/>
      <c r="C5" s="8"/>
      <c r="D5" s="7" t="s">
        <v>6</v>
      </c>
      <c r="E5" s="8"/>
      <c r="F5" s="8"/>
      <c r="G5" s="7" t="s">
        <v>7</v>
      </c>
      <c r="H5" s="8"/>
      <c r="I5" s="8" t="s">
        <v>805</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131">
        <v>50</v>
      </c>
      <c r="F7" s="131">
        <v>50</v>
      </c>
      <c r="G7" s="7">
        <v>332912.37</v>
      </c>
      <c r="H7" s="13"/>
      <c r="I7" s="9">
        <v>10</v>
      </c>
      <c r="J7" s="50">
        <v>0.6658</v>
      </c>
      <c r="K7" s="27">
        <v>7</v>
      </c>
    </row>
    <row r="8" s="1" customFormat="1" ht="10.5" spans="1:11">
      <c r="A8" s="18"/>
      <c r="B8" s="15"/>
      <c r="C8" s="16"/>
      <c r="D8" s="17" t="s">
        <v>17</v>
      </c>
      <c r="E8" s="131">
        <v>50</v>
      </c>
      <c r="F8" s="131">
        <v>50</v>
      </c>
      <c r="G8" s="7">
        <v>332912.37</v>
      </c>
      <c r="H8" s="13"/>
      <c r="I8" s="9" t="s">
        <v>18</v>
      </c>
      <c r="J8" s="50">
        <v>0.6658</v>
      </c>
      <c r="K8" s="9" t="s">
        <v>18</v>
      </c>
    </row>
    <row r="9" s="1" customFormat="1" ht="10.5" spans="1:11">
      <c r="A9" s="18"/>
      <c r="B9" s="15"/>
      <c r="C9" s="16"/>
      <c r="D9" s="7" t="s">
        <v>19</v>
      </c>
      <c r="E9" s="9">
        <v>0</v>
      </c>
      <c r="F9" s="9">
        <v>0</v>
      </c>
      <c r="G9" s="7">
        <v>0</v>
      </c>
      <c r="H9" s="13"/>
      <c r="I9" s="9" t="s">
        <v>18</v>
      </c>
      <c r="J9" s="9">
        <v>0</v>
      </c>
      <c r="K9" s="9" t="s">
        <v>18</v>
      </c>
    </row>
    <row r="10" s="1" customFormat="1" ht="10.5" spans="1:11">
      <c r="A10" s="19"/>
      <c r="B10" s="15"/>
      <c r="C10" s="16"/>
      <c r="D10" s="20" t="s">
        <v>20</v>
      </c>
      <c r="E10" s="21">
        <v>0</v>
      </c>
      <c r="F10" s="21">
        <v>0</v>
      </c>
      <c r="G10" s="10">
        <v>0</v>
      </c>
      <c r="H10" s="22"/>
      <c r="I10" s="21" t="s">
        <v>18</v>
      </c>
      <c r="J10" s="21">
        <v>0</v>
      </c>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806</v>
      </c>
      <c r="C12" s="9"/>
      <c r="D12" s="9"/>
      <c r="E12" s="9"/>
      <c r="F12" s="9"/>
      <c r="G12" s="8" t="s">
        <v>807</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21" t="s">
        <v>33</v>
      </c>
      <c r="C14" s="21" t="s">
        <v>34</v>
      </c>
      <c r="D14" s="17" t="s">
        <v>808</v>
      </c>
      <c r="E14" s="29"/>
      <c r="F14" s="27" t="s">
        <v>809</v>
      </c>
      <c r="G14" s="27" t="s">
        <v>810</v>
      </c>
      <c r="H14" s="27">
        <v>6</v>
      </c>
      <c r="I14" s="27">
        <v>6</v>
      </c>
      <c r="J14" s="7"/>
      <c r="K14" s="13"/>
    </row>
    <row r="15" s="1" customFormat="1" ht="10.5" spans="1:11">
      <c r="A15" s="28"/>
      <c r="B15" s="28"/>
      <c r="C15" s="28"/>
      <c r="D15" s="17" t="s">
        <v>811</v>
      </c>
      <c r="E15" s="29"/>
      <c r="F15" s="27" t="s">
        <v>812</v>
      </c>
      <c r="G15" s="27" t="s">
        <v>813</v>
      </c>
      <c r="H15" s="27">
        <v>6</v>
      </c>
      <c r="I15" s="27">
        <v>6</v>
      </c>
      <c r="J15" s="7"/>
      <c r="K15" s="13"/>
    </row>
    <row r="16" s="1" customFormat="1" ht="10.5" spans="1:11">
      <c r="A16" s="28"/>
      <c r="B16" s="28"/>
      <c r="C16" s="28"/>
      <c r="D16" s="17" t="s">
        <v>814</v>
      </c>
      <c r="E16" s="29"/>
      <c r="F16" s="27" t="s">
        <v>815</v>
      </c>
      <c r="G16" s="27" t="s">
        <v>816</v>
      </c>
      <c r="H16" s="27">
        <v>6</v>
      </c>
      <c r="I16" s="27">
        <v>6</v>
      </c>
      <c r="J16" s="7"/>
      <c r="K16" s="13"/>
    </row>
    <row r="17" s="1" customFormat="1" ht="10.5" spans="1:11">
      <c r="A17" s="28"/>
      <c r="B17" s="28"/>
      <c r="C17" s="28"/>
      <c r="D17" s="17" t="s">
        <v>817</v>
      </c>
      <c r="E17" s="29"/>
      <c r="F17" s="27" t="s">
        <v>818</v>
      </c>
      <c r="G17" s="27" t="s">
        <v>819</v>
      </c>
      <c r="H17" s="27">
        <v>6</v>
      </c>
      <c r="I17" s="27">
        <v>6</v>
      </c>
      <c r="J17" s="7"/>
      <c r="K17" s="13"/>
    </row>
    <row r="18" s="1" customFormat="1" ht="21" spans="1:11">
      <c r="A18" s="28"/>
      <c r="B18" s="28"/>
      <c r="C18" s="30"/>
      <c r="D18" s="17" t="s">
        <v>820</v>
      </c>
      <c r="E18" s="29"/>
      <c r="F18" s="27" t="s">
        <v>821</v>
      </c>
      <c r="G18" s="27" t="s">
        <v>822</v>
      </c>
      <c r="H18" s="27">
        <v>6</v>
      </c>
      <c r="I18" s="27">
        <v>6</v>
      </c>
      <c r="J18" s="7"/>
      <c r="K18" s="13"/>
    </row>
    <row r="19" s="1" customFormat="1" ht="10.5" spans="1:11">
      <c r="A19" s="28"/>
      <c r="B19" s="28"/>
      <c r="C19" s="21" t="s">
        <v>44</v>
      </c>
      <c r="D19" s="17" t="s">
        <v>245</v>
      </c>
      <c r="E19" s="29"/>
      <c r="F19" s="27" t="s">
        <v>252</v>
      </c>
      <c r="G19" s="84">
        <v>1</v>
      </c>
      <c r="H19" s="27">
        <v>8</v>
      </c>
      <c r="I19" s="27">
        <v>8</v>
      </c>
      <c r="J19" s="7"/>
      <c r="K19" s="13"/>
    </row>
    <row r="20" s="1" customFormat="1" ht="21" spans="1:11">
      <c r="A20" s="28"/>
      <c r="B20" s="28"/>
      <c r="C20" s="21" t="s">
        <v>49</v>
      </c>
      <c r="D20" s="17" t="s">
        <v>823</v>
      </c>
      <c r="E20" s="29"/>
      <c r="F20" s="27" t="s">
        <v>824</v>
      </c>
      <c r="G20" s="27" t="s">
        <v>824</v>
      </c>
      <c r="H20" s="27">
        <v>8</v>
      </c>
      <c r="I20" s="27">
        <v>8</v>
      </c>
      <c r="J20" s="7"/>
      <c r="K20" s="13"/>
    </row>
    <row r="21" s="1" customFormat="1" ht="10.5" spans="1:11">
      <c r="A21" s="28"/>
      <c r="B21" s="28"/>
      <c r="C21" s="21" t="s">
        <v>53</v>
      </c>
      <c r="D21" s="33" t="s">
        <v>825</v>
      </c>
      <c r="E21" s="34"/>
      <c r="F21" s="31" t="s">
        <v>826</v>
      </c>
      <c r="G21" s="27" t="s">
        <v>827</v>
      </c>
      <c r="H21" s="27">
        <v>1</v>
      </c>
      <c r="I21" s="27">
        <v>1</v>
      </c>
      <c r="J21" s="7" t="s">
        <v>828</v>
      </c>
      <c r="K21" s="13"/>
    </row>
    <row r="22" s="1" customFormat="1" ht="10.5" spans="1:11">
      <c r="A22" s="28"/>
      <c r="B22" s="28"/>
      <c r="C22" s="28"/>
      <c r="D22" s="33" t="s">
        <v>829</v>
      </c>
      <c r="E22" s="34"/>
      <c r="F22" s="27" t="s">
        <v>830</v>
      </c>
      <c r="G22" s="27" t="s">
        <v>830</v>
      </c>
      <c r="H22" s="27">
        <v>1</v>
      </c>
      <c r="I22" s="27">
        <v>0</v>
      </c>
      <c r="J22" s="7"/>
      <c r="K22" s="13"/>
    </row>
    <row r="23" s="1" customFormat="1" ht="10.5" spans="1:11">
      <c r="A23" s="28"/>
      <c r="B23" s="28"/>
      <c r="C23" s="28"/>
      <c r="D23" s="33" t="s">
        <v>831</v>
      </c>
      <c r="E23" s="34"/>
      <c r="F23" s="27" t="s">
        <v>832</v>
      </c>
      <c r="G23" s="27" t="s">
        <v>833</v>
      </c>
      <c r="H23" s="27">
        <v>1</v>
      </c>
      <c r="I23" s="27">
        <v>0</v>
      </c>
      <c r="J23" s="7" t="s">
        <v>834</v>
      </c>
      <c r="K23" s="13"/>
    </row>
    <row r="24" s="1" customFormat="1" ht="10.5" spans="1:11">
      <c r="A24" s="28"/>
      <c r="B24" s="30"/>
      <c r="C24" s="28"/>
      <c r="D24" s="33" t="s">
        <v>835</v>
      </c>
      <c r="E24" s="34"/>
      <c r="F24" s="27" t="s">
        <v>836</v>
      </c>
      <c r="G24" s="27" t="s">
        <v>833</v>
      </c>
      <c r="H24" s="27">
        <v>1</v>
      </c>
      <c r="I24" s="27">
        <v>0</v>
      </c>
      <c r="J24" s="7" t="s">
        <v>837</v>
      </c>
      <c r="K24" s="13"/>
    </row>
    <row r="25" s="1" customFormat="1" ht="10.5" spans="1:11">
      <c r="A25" s="28"/>
      <c r="B25" s="9" t="s">
        <v>58</v>
      </c>
      <c r="C25" s="21" t="s">
        <v>59</v>
      </c>
      <c r="D25" s="33" t="s">
        <v>157</v>
      </c>
      <c r="E25" s="34"/>
      <c r="F25" s="27"/>
      <c r="G25" s="27"/>
      <c r="H25" s="27"/>
      <c r="I25" s="27"/>
      <c r="J25" s="7"/>
      <c r="K25" s="13"/>
    </row>
    <row r="26" s="1" customFormat="1" ht="10.5" spans="1:11">
      <c r="A26" s="28"/>
      <c r="B26" s="9"/>
      <c r="C26" s="28"/>
      <c r="D26" s="33" t="s">
        <v>149</v>
      </c>
      <c r="E26" s="34"/>
      <c r="F26" s="27"/>
      <c r="G26" s="27"/>
      <c r="H26" s="27"/>
      <c r="I26" s="27"/>
      <c r="J26" s="7"/>
      <c r="K26" s="13"/>
    </row>
    <row r="27" s="1" customFormat="1" ht="10.5" spans="1:11">
      <c r="A27" s="28"/>
      <c r="B27" s="9"/>
      <c r="C27" s="30"/>
      <c r="D27" s="33" t="s">
        <v>146</v>
      </c>
      <c r="E27" s="34"/>
      <c r="F27" s="27"/>
      <c r="G27" s="27"/>
      <c r="H27" s="27"/>
      <c r="I27" s="27"/>
      <c r="J27" s="7"/>
      <c r="K27" s="13"/>
    </row>
    <row r="28" s="1" customFormat="1" ht="10.5" spans="1:11">
      <c r="A28" s="28"/>
      <c r="B28" s="9"/>
      <c r="C28" s="21" t="s">
        <v>64</v>
      </c>
      <c r="D28" s="33" t="s">
        <v>838</v>
      </c>
      <c r="E28" s="34"/>
      <c r="F28" s="27" t="s">
        <v>839</v>
      </c>
      <c r="G28" s="27" t="s">
        <v>840</v>
      </c>
      <c r="H28" s="27">
        <v>20</v>
      </c>
      <c r="I28" s="27">
        <v>20</v>
      </c>
      <c r="J28" s="7"/>
      <c r="K28" s="13"/>
    </row>
    <row r="29" s="1" customFormat="1" ht="10.5" spans="1:11">
      <c r="A29" s="28"/>
      <c r="B29" s="9"/>
      <c r="C29" s="28"/>
      <c r="D29" s="33" t="s">
        <v>149</v>
      </c>
      <c r="E29" s="34"/>
      <c r="F29" s="27"/>
      <c r="G29" s="27"/>
      <c r="H29" s="27"/>
      <c r="I29" s="27"/>
      <c r="J29" s="7"/>
      <c r="K29" s="13"/>
    </row>
    <row r="30" s="1" customFormat="1" ht="10.5" spans="1:11">
      <c r="A30" s="28"/>
      <c r="B30" s="9"/>
      <c r="C30" s="30"/>
      <c r="D30" s="33" t="s">
        <v>146</v>
      </c>
      <c r="E30" s="34"/>
      <c r="F30" s="27"/>
      <c r="G30" s="27"/>
      <c r="H30" s="27"/>
      <c r="I30" s="27"/>
      <c r="J30" s="7"/>
      <c r="K30" s="13"/>
    </row>
    <row r="31" s="1" customFormat="1" ht="10.5" spans="1:11">
      <c r="A31" s="28"/>
      <c r="B31" s="9"/>
      <c r="C31" s="21" t="s">
        <v>70</v>
      </c>
      <c r="D31" s="33" t="s">
        <v>157</v>
      </c>
      <c r="E31" s="34"/>
      <c r="F31" s="27"/>
      <c r="G31" s="27"/>
      <c r="H31" s="27"/>
      <c r="I31" s="27"/>
      <c r="J31" s="7"/>
      <c r="K31" s="13"/>
    </row>
    <row r="32" s="1" customFormat="1" ht="10.5" spans="1:11">
      <c r="A32" s="28"/>
      <c r="B32" s="9"/>
      <c r="C32" s="28"/>
      <c r="D32" s="33" t="s">
        <v>149</v>
      </c>
      <c r="E32" s="34"/>
      <c r="F32" s="27"/>
      <c r="G32" s="27"/>
      <c r="H32" s="27"/>
      <c r="I32" s="27"/>
      <c r="J32" s="7"/>
      <c r="K32" s="13"/>
    </row>
    <row r="33" s="1" customFormat="1" ht="10.5" spans="1:11">
      <c r="A33" s="28"/>
      <c r="B33" s="9"/>
      <c r="C33" s="30"/>
      <c r="D33" s="33" t="s">
        <v>146</v>
      </c>
      <c r="E33" s="34"/>
      <c r="F33" s="27"/>
      <c r="G33" s="27"/>
      <c r="H33" s="27"/>
      <c r="I33" s="27"/>
      <c r="J33" s="7"/>
      <c r="K33" s="13"/>
    </row>
    <row r="34" s="1" customFormat="1" ht="10.5" spans="1:11">
      <c r="A34" s="28"/>
      <c r="B34" s="9"/>
      <c r="C34" s="21" t="s">
        <v>71</v>
      </c>
      <c r="D34" s="33" t="s">
        <v>841</v>
      </c>
      <c r="E34" s="34"/>
      <c r="F34" s="27" t="s">
        <v>260</v>
      </c>
      <c r="G34" s="27" t="s">
        <v>842</v>
      </c>
      <c r="H34" s="27">
        <v>10</v>
      </c>
      <c r="I34" s="27">
        <v>10</v>
      </c>
      <c r="J34" s="7"/>
      <c r="K34" s="13"/>
    </row>
    <row r="35" s="1" customFormat="1" ht="10.5" spans="1:11">
      <c r="A35" s="28"/>
      <c r="B35" s="9"/>
      <c r="C35" s="28"/>
      <c r="D35" s="33" t="s">
        <v>149</v>
      </c>
      <c r="E35" s="34"/>
      <c r="F35" s="27"/>
      <c r="G35" s="27"/>
      <c r="H35" s="27"/>
      <c r="I35" s="27"/>
      <c r="J35" s="7"/>
      <c r="K35" s="13"/>
    </row>
    <row r="36" s="1" customFormat="1" ht="10.5" spans="1:11">
      <c r="A36" s="28"/>
      <c r="B36" s="9"/>
      <c r="C36" s="30"/>
      <c r="D36" s="33" t="s">
        <v>146</v>
      </c>
      <c r="E36" s="34"/>
      <c r="F36" s="27"/>
      <c r="G36" s="27"/>
      <c r="H36" s="27"/>
      <c r="I36" s="27"/>
      <c r="J36" s="7"/>
      <c r="K36" s="13"/>
    </row>
    <row r="37" s="1" customFormat="1" spans="1:11">
      <c r="A37" s="28"/>
      <c r="B37" s="21" t="s">
        <v>75</v>
      </c>
      <c r="C37" s="21" t="s">
        <v>76</v>
      </c>
      <c r="D37" s="33" t="s">
        <v>843</v>
      </c>
      <c r="E37" s="34"/>
      <c r="F37" s="27" t="s">
        <v>844</v>
      </c>
      <c r="G37" s="132" t="s">
        <v>844</v>
      </c>
      <c r="H37" s="27">
        <v>10</v>
      </c>
      <c r="I37" s="27">
        <v>10</v>
      </c>
      <c r="J37" s="7"/>
      <c r="K37" s="13"/>
    </row>
    <row r="38" s="1" customFormat="1" ht="10.5" spans="1:11">
      <c r="A38" s="28"/>
      <c r="B38" s="28"/>
      <c r="C38" s="28"/>
      <c r="D38" s="33" t="s">
        <v>149</v>
      </c>
      <c r="E38" s="34"/>
      <c r="F38" s="27"/>
      <c r="G38" s="27"/>
      <c r="H38" s="27"/>
      <c r="I38" s="27"/>
      <c r="J38" s="7"/>
      <c r="K38" s="13"/>
    </row>
    <row r="39" s="1" customFormat="1" ht="10.5" spans="1:11">
      <c r="A39" s="28"/>
      <c r="B39" s="28"/>
      <c r="C39" s="30"/>
      <c r="D39" s="33" t="s">
        <v>146</v>
      </c>
      <c r="E39" s="34"/>
      <c r="F39" s="27"/>
      <c r="G39" s="27"/>
      <c r="H39" s="27"/>
      <c r="I39" s="27"/>
      <c r="J39" s="7"/>
      <c r="K39" s="13"/>
    </row>
    <row r="40" s="1" customFormat="1" ht="10.5" spans="1:11">
      <c r="A40" s="35" t="s">
        <v>81</v>
      </c>
      <c r="B40" s="36"/>
      <c r="C40" s="36"/>
      <c r="D40" s="36"/>
      <c r="E40" s="36"/>
      <c r="F40" s="36"/>
      <c r="G40" s="37"/>
      <c r="H40" s="38">
        <v>100</v>
      </c>
      <c r="I40" s="39">
        <v>94</v>
      </c>
      <c r="J40" s="35"/>
      <c r="K40" s="37"/>
    </row>
  </sheetData>
  <mergeCells count="87">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A40:G40"/>
    <mergeCell ref="J40:K40"/>
    <mergeCell ref="A11:A12"/>
    <mergeCell ref="A13:A39"/>
    <mergeCell ref="B14:B24"/>
    <mergeCell ref="B25:B36"/>
    <mergeCell ref="B37:B39"/>
    <mergeCell ref="C14:C18"/>
    <mergeCell ref="C21:C24"/>
    <mergeCell ref="C25:C27"/>
    <mergeCell ref="C28:C30"/>
    <mergeCell ref="C31:C33"/>
    <mergeCell ref="C34:C36"/>
    <mergeCell ref="C37:C39"/>
    <mergeCell ref="A6:C10"/>
  </mergeCells>
  <pageMargins left="0.7" right="0.7" top="0.75" bottom="0.75" header="0.3" footer="0.3"/>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workbookViewId="0">
      <selection activeCell="S29" sqref="S29"/>
    </sheetView>
  </sheetViews>
  <sheetFormatPr defaultColWidth="8.16666666666667" defaultRowHeight="12"/>
  <cols>
    <col min="1" max="1" width="3.83333333333333" style="2" customWidth="1"/>
    <col min="2" max="2" width="6.16666666666667" style="2" customWidth="1"/>
    <col min="3" max="3" width="6.5" style="2" customWidth="1"/>
    <col min="4" max="4" width="17.3333333333333" style="2" customWidth="1"/>
    <col min="5" max="5" width="8.66666666666667" style="2" customWidth="1"/>
    <col min="6" max="6" width="16.5" style="2" customWidth="1"/>
    <col min="7" max="7" width="17.5" style="122" customWidth="1"/>
    <col min="8" max="8" width="7.33333333333333" style="122" customWidth="1"/>
    <col min="9" max="9" width="9" style="122" customWidth="1"/>
    <col min="10" max="10" width="5.83333333333333" style="2" customWidth="1"/>
    <col min="11" max="11" width="8.66666666666667"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845</v>
      </c>
      <c r="E4" s="9"/>
      <c r="F4" s="9"/>
      <c r="G4" s="9"/>
      <c r="H4" s="9"/>
      <c r="I4" s="9"/>
      <c r="J4" s="9"/>
      <c r="K4" s="9"/>
    </row>
    <row r="5" s="1" customFormat="1" ht="10.5" spans="1:11">
      <c r="A5" s="7" t="s">
        <v>5</v>
      </c>
      <c r="B5" s="8"/>
      <c r="C5" s="8"/>
      <c r="D5" s="7" t="s">
        <v>846</v>
      </c>
      <c r="E5" s="8"/>
      <c r="F5" s="8"/>
      <c r="G5" s="7" t="s">
        <v>7</v>
      </c>
      <c r="H5" s="8"/>
      <c r="I5" s="8" t="s">
        <v>805</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123">
        <v>50</v>
      </c>
      <c r="F7" s="123">
        <v>50</v>
      </c>
      <c r="G7" s="124">
        <v>0</v>
      </c>
      <c r="H7" s="125"/>
      <c r="I7" s="9">
        <v>10</v>
      </c>
      <c r="J7" s="130">
        <v>0</v>
      </c>
      <c r="K7" s="9">
        <v>0</v>
      </c>
    </row>
    <row r="8" s="1" customFormat="1" ht="10.5" spans="1:11">
      <c r="A8" s="18"/>
      <c r="B8" s="15"/>
      <c r="C8" s="16"/>
      <c r="D8" s="17" t="s">
        <v>17</v>
      </c>
      <c r="E8" s="123">
        <v>50</v>
      </c>
      <c r="F8" s="123">
        <v>50</v>
      </c>
      <c r="G8" s="124"/>
      <c r="H8" s="125"/>
      <c r="I8" s="9" t="s">
        <v>18</v>
      </c>
      <c r="J8" s="9"/>
      <c r="K8" s="9" t="s">
        <v>18</v>
      </c>
    </row>
    <row r="9" s="1" customFormat="1" ht="10.5" spans="1:11">
      <c r="A9" s="18"/>
      <c r="B9" s="15"/>
      <c r="C9" s="16"/>
      <c r="D9" s="7" t="s">
        <v>19</v>
      </c>
      <c r="E9" s="9"/>
      <c r="F9" s="9"/>
      <c r="G9" s="7"/>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43" t="s">
        <v>847</v>
      </c>
      <c r="C12" s="43"/>
      <c r="D12" s="43"/>
      <c r="E12" s="43"/>
      <c r="F12" s="43"/>
      <c r="G12" s="126" t="s">
        <v>848</v>
      </c>
      <c r="H12" s="127"/>
      <c r="I12" s="127"/>
      <c r="J12" s="127"/>
      <c r="K12" s="29"/>
    </row>
    <row r="13" s="1" customFormat="1" ht="10.5" spans="1:11">
      <c r="A13" s="21" t="s">
        <v>26</v>
      </c>
      <c r="B13" s="21" t="s">
        <v>27</v>
      </c>
      <c r="C13" s="9" t="s">
        <v>28</v>
      </c>
      <c r="D13" s="9" t="s">
        <v>29</v>
      </c>
      <c r="E13" s="9"/>
      <c r="F13" s="29" t="s">
        <v>30</v>
      </c>
      <c r="G13" s="9" t="s">
        <v>31</v>
      </c>
      <c r="H13" s="9" t="s">
        <v>13</v>
      </c>
      <c r="I13" s="9" t="s">
        <v>15</v>
      </c>
      <c r="J13" s="7" t="s">
        <v>32</v>
      </c>
      <c r="K13" s="13"/>
    </row>
    <row r="14" s="1" customFormat="1" ht="10.5" spans="1:11">
      <c r="A14" s="28"/>
      <c r="B14" s="9" t="s">
        <v>509</v>
      </c>
      <c r="C14" s="21" t="s">
        <v>34</v>
      </c>
      <c r="D14" s="17" t="s">
        <v>849</v>
      </c>
      <c r="E14" s="29"/>
      <c r="F14" s="17" t="s">
        <v>850</v>
      </c>
      <c r="G14" s="128" t="s">
        <v>850</v>
      </c>
      <c r="H14" s="9">
        <v>10</v>
      </c>
      <c r="I14" s="9">
        <v>10</v>
      </c>
      <c r="J14" s="7"/>
      <c r="K14" s="13"/>
    </row>
    <row r="15" s="1" customFormat="1" ht="10.5" spans="1:11">
      <c r="A15" s="28"/>
      <c r="B15" s="9"/>
      <c r="C15" s="28"/>
      <c r="D15" s="17" t="s">
        <v>851</v>
      </c>
      <c r="E15" s="29"/>
      <c r="F15" s="17" t="s">
        <v>852</v>
      </c>
      <c r="G15" s="129" t="s">
        <v>852</v>
      </c>
      <c r="H15" s="9">
        <v>10</v>
      </c>
      <c r="I15" s="9">
        <v>10</v>
      </c>
      <c r="J15" s="7"/>
      <c r="K15" s="13"/>
    </row>
    <row r="16" s="1" customFormat="1" ht="10.5" spans="1:11">
      <c r="A16" s="28"/>
      <c r="B16" s="9"/>
      <c r="C16" s="30"/>
      <c r="D16" s="17" t="s">
        <v>146</v>
      </c>
      <c r="E16" s="29"/>
      <c r="F16" s="17"/>
      <c r="G16" s="9"/>
      <c r="H16" s="9"/>
      <c r="I16" s="9"/>
      <c r="J16" s="7"/>
      <c r="K16" s="13"/>
    </row>
    <row r="17" s="1" customFormat="1" ht="10.5" spans="1:11">
      <c r="A17" s="28"/>
      <c r="B17" s="9"/>
      <c r="C17" s="21" t="s">
        <v>44</v>
      </c>
      <c r="D17" s="17" t="s">
        <v>256</v>
      </c>
      <c r="E17" s="29"/>
      <c r="F17" s="17" t="s">
        <v>252</v>
      </c>
      <c r="G17" s="49">
        <v>0.85</v>
      </c>
      <c r="H17" s="9">
        <v>10</v>
      </c>
      <c r="I17" s="9">
        <v>9</v>
      </c>
      <c r="J17" s="7"/>
      <c r="K17" s="13"/>
    </row>
    <row r="18" s="1" customFormat="1" ht="10.5" spans="1:11">
      <c r="A18" s="28"/>
      <c r="B18" s="9"/>
      <c r="C18" s="28"/>
      <c r="D18" s="33"/>
      <c r="E18" s="34"/>
      <c r="F18" s="27"/>
      <c r="G18" s="9"/>
      <c r="H18" s="9"/>
      <c r="I18" s="9"/>
      <c r="J18" s="7"/>
      <c r="K18" s="13"/>
    </row>
    <row r="19" s="1" customFormat="1" ht="10.5" spans="1:11">
      <c r="A19" s="28"/>
      <c r="B19" s="9"/>
      <c r="C19" s="30"/>
      <c r="D19" s="17"/>
      <c r="E19" s="29"/>
      <c r="F19" s="27"/>
      <c r="G19" s="9"/>
      <c r="H19" s="9"/>
      <c r="I19" s="9"/>
      <c r="J19" s="7"/>
      <c r="K19" s="13"/>
    </row>
    <row r="20" s="1" customFormat="1" ht="63" spans="1:11">
      <c r="A20" s="28"/>
      <c r="B20" s="9"/>
      <c r="C20" s="21" t="s">
        <v>49</v>
      </c>
      <c r="D20" s="17" t="s">
        <v>853</v>
      </c>
      <c r="E20" s="29"/>
      <c r="F20" s="27" t="s">
        <v>854</v>
      </c>
      <c r="G20" s="43" t="s">
        <v>855</v>
      </c>
      <c r="H20" s="9">
        <v>10</v>
      </c>
      <c r="I20" s="9">
        <v>5</v>
      </c>
      <c r="J20" s="7"/>
      <c r="K20" s="13"/>
    </row>
    <row r="21" s="1" customFormat="1" ht="10.5" spans="1:11">
      <c r="A21" s="28"/>
      <c r="B21" s="9"/>
      <c r="C21" s="28" t="s">
        <v>53</v>
      </c>
      <c r="D21" s="33" t="s">
        <v>856</v>
      </c>
      <c r="E21" s="34"/>
      <c r="F21" s="17" t="s">
        <v>757</v>
      </c>
      <c r="G21" s="9" t="s">
        <v>757</v>
      </c>
      <c r="H21" s="9">
        <v>2.5</v>
      </c>
      <c r="I21" s="9">
        <v>0</v>
      </c>
      <c r="J21" s="7"/>
      <c r="K21" s="13"/>
    </row>
    <row r="22" s="1" customFormat="1" ht="10.5" spans="1:11">
      <c r="A22" s="28"/>
      <c r="B22" s="9"/>
      <c r="C22" s="28"/>
      <c r="D22" s="33" t="s">
        <v>857</v>
      </c>
      <c r="E22" s="34"/>
      <c r="F22" s="17" t="s">
        <v>755</v>
      </c>
      <c r="G22" s="9" t="s">
        <v>755</v>
      </c>
      <c r="H22" s="9">
        <v>2.5</v>
      </c>
      <c r="I22" s="9">
        <v>0</v>
      </c>
      <c r="J22" s="7"/>
      <c r="K22" s="13"/>
    </row>
    <row r="23" s="1" customFormat="1" ht="10.5" spans="1:11">
      <c r="A23" s="28"/>
      <c r="B23" s="9"/>
      <c r="C23" s="28"/>
      <c r="D23" s="33" t="s">
        <v>858</v>
      </c>
      <c r="E23" s="34"/>
      <c r="F23" s="17" t="s">
        <v>755</v>
      </c>
      <c r="G23" s="9" t="s">
        <v>755</v>
      </c>
      <c r="H23" s="9">
        <v>2.5</v>
      </c>
      <c r="I23" s="9">
        <v>0</v>
      </c>
      <c r="J23" s="17"/>
      <c r="K23" s="29"/>
    </row>
    <row r="24" s="1" customFormat="1" ht="10.5" spans="1:11">
      <c r="A24" s="28"/>
      <c r="B24" s="9"/>
      <c r="C24" s="30"/>
      <c r="D24" s="33" t="s">
        <v>859</v>
      </c>
      <c r="E24" s="34"/>
      <c r="F24" s="17" t="s">
        <v>755</v>
      </c>
      <c r="G24" s="9" t="s">
        <v>755</v>
      </c>
      <c r="H24" s="9">
        <v>2.5</v>
      </c>
      <c r="I24" s="9">
        <v>0</v>
      </c>
      <c r="J24" s="7"/>
      <c r="K24" s="13"/>
    </row>
    <row r="25" s="1" customFormat="1" ht="10.5" spans="1:11">
      <c r="A25" s="28"/>
      <c r="B25" s="9" t="s">
        <v>58</v>
      </c>
      <c r="C25" s="21" t="s">
        <v>59</v>
      </c>
      <c r="D25" s="33" t="s">
        <v>157</v>
      </c>
      <c r="E25" s="34"/>
      <c r="F25" s="27"/>
      <c r="G25" s="9"/>
      <c r="H25" s="9"/>
      <c r="I25" s="9"/>
      <c r="J25" s="7"/>
      <c r="K25" s="13"/>
    </row>
    <row r="26" s="1" customFormat="1" ht="10.5" spans="1:11">
      <c r="A26" s="28"/>
      <c r="B26" s="9"/>
      <c r="C26" s="28"/>
      <c r="D26" s="33" t="s">
        <v>149</v>
      </c>
      <c r="E26" s="34"/>
      <c r="F26" s="27"/>
      <c r="G26" s="9"/>
      <c r="H26" s="9"/>
      <c r="I26" s="9"/>
      <c r="J26" s="7"/>
      <c r="K26" s="13"/>
    </row>
    <row r="27" s="1" customFormat="1" ht="10.5" spans="1:11">
      <c r="A27" s="28"/>
      <c r="B27" s="9"/>
      <c r="C27" s="30"/>
      <c r="D27" s="33" t="s">
        <v>146</v>
      </c>
      <c r="E27" s="34"/>
      <c r="F27" s="27"/>
      <c r="G27" s="9"/>
      <c r="H27" s="9"/>
      <c r="I27" s="9"/>
      <c r="J27" s="7"/>
      <c r="K27" s="13"/>
    </row>
    <row r="28" s="1" customFormat="1" ht="21" spans="1:11">
      <c r="A28" s="28"/>
      <c r="B28" s="9"/>
      <c r="C28" s="21" t="s">
        <v>64</v>
      </c>
      <c r="D28" s="33" t="s">
        <v>860</v>
      </c>
      <c r="E28" s="34"/>
      <c r="F28" s="17" t="s">
        <v>861</v>
      </c>
      <c r="G28" s="43" t="s">
        <v>862</v>
      </c>
      <c r="H28" s="9">
        <v>10</v>
      </c>
      <c r="I28" s="9">
        <v>10</v>
      </c>
      <c r="J28" s="7"/>
      <c r="K28" s="13"/>
    </row>
    <row r="29" s="1" customFormat="1" ht="10.5" spans="1:11">
      <c r="A29" s="28"/>
      <c r="B29" s="9"/>
      <c r="C29" s="28"/>
      <c r="D29" s="33" t="s">
        <v>863</v>
      </c>
      <c r="E29" s="34"/>
      <c r="F29" s="17" t="s">
        <v>839</v>
      </c>
      <c r="G29" s="9">
        <v>5</v>
      </c>
      <c r="H29" s="9">
        <v>10</v>
      </c>
      <c r="I29" s="9">
        <v>10</v>
      </c>
      <c r="J29" s="7"/>
      <c r="K29" s="13"/>
    </row>
    <row r="30" s="1" customFormat="1" ht="10.5" spans="1:11">
      <c r="A30" s="28"/>
      <c r="B30" s="9"/>
      <c r="C30" s="30"/>
      <c r="D30" s="33" t="s">
        <v>146</v>
      </c>
      <c r="E30" s="34"/>
      <c r="F30" s="17"/>
      <c r="G30" s="9"/>
      <c r="H30" s="9"/>
      <c r="I30" s="9"/>
      <c r="J30" s="7"/>
      <c r="K30" s="13"/>
    </row>
    <row r="31" s="1" customFormat="1" ht="10.5" spans="1:11">
      <c r="A31" s="28"/>
      <c r="B31" s="9"/>
      <c r="C31" s="21" t="s">
        <v>70</v>
      </c>
      <c r="D31" s="33" t="s">
        <v>157</v>
      </c>
      <c r="E31" s="34"/>
      <c r="F31" s="17"/>
      <c r="G31" s="9"/>
      <c r="H31" s="9"/>
      <c r="I31" s="9"/>
      <c r="J31" s="7"/>
      <c r="K31" s="13"/>
    </row>
    <row r="32" s="1" customFormat="1" ht="10.5" spans="1:11">
      <c r="A32" s="28"/>
      <c r="B32" s="9"/>
      <c r="C32" s="28"/>
      <c r="D32" s="33" t="s">
        <v>149</v>
      </c>
      <c r="E32" s="34"/>
      <c r="F32" s="17"/>
      <c r="G32" s="9"/>
      <c r="H32" s="9"/>
      <c r="I32" s="9"/>
      <c r="J32" s="7"/>
      <c r="K32" s="13"/>
    </row>
    <row r="33" s="1" customFormat="1" ht="10.5" spans="1:11">
      <c r="A33" s="28"/>
      <c r="B33" s="9"/>
      <c r="C33" s="30"/>
      <c r="D33" s="33" t="s">
        <v>146</v>
      </c>
      <c r="E33" s="34"/>
      <c r="F33" s="17"/>
      <c r="G33" s="9"/>
      <c r="H33" s="9"/>
      <c r="I33" s="9"/>
      <c r="J33" s="7"/>
      <c r="K33" s="13"/>
    </row>
    <row r="34" s="1" customFormat="1" ht="31.5" spans="1:11">
      <c r="A34" s="28"/>
      <c r="B34" s="9"/>
      <c r="C34" s="21" t="s">
        <v>71</v>
      </c>
      <c r="D34" s="33" t="s">
        <v>864</v>
      </c>
      <c r="E34" s="34"/>
      <c r="F34" s="17" t="s">
        <v>865</v>
      </c>
      <c r="G34" s="43" t="s">
        <v>866</v>
      </c>
      <c r="H34" s="9">
        <v>10</v>
      </c>
      <c r="I34" s="9">
        <v>7</v>
      </c>
      <c r="J34" s="7" t="s">
        <v>867</v>
      </c>
      <c r="K34" s="13"/>
    </row>
    <row r="35" s="1" customFormat="1" ht="10.5" spans="1:11">
      <c r="A35" s="28"/>
      <c r="B35" s="9"/>
      <c r="C35" s="28"/>
      <c r="D35" s="33" t="s">
        <v>149</v>
      </c>
      <c r="E35" s="34"/>
      <c r="F35" s="17"/>
      <c r="G35" s="9"/>
      <c r="H35" s="9"/>
      <c r="I35" s="9"/>
      <c r="J35" s="7"/>
      <c r="K35" s="13"/>
    </row>
    <row r="36" s="1" customFormat="1" ht="10.5" spans="1:11">
      <c r="A36" s="28"/>
      <c r="B36" s="9"/>
      <c r="C36" s="30"/>
      <c r="D36" s="33" t="s">
        <v>146</v>
      </c>
      <c r="E36" s="34"/>
      <c r="F36" s="17"/>
      <c r="G36" s="9"/>
      <c r="H36" s="9"/>
      <c r="I36" s="9"/>
      <c r="J36" s="7"/>
      <c r="K36" s="13"/>
    </row>
    <row r="37" s="1" customFormat="1" ht="10.5" spans="1:11">
      <c r="A37" s="28"/>
      <c r="B37" s="21" t="s">
        <v>75</v>
      </c>
      <c r="C37" s="21" t="s">
        <v>76</v>
      </c>
      <c r="D37" s="33" t="s">
        <v>695</v>
      </c>
      <c r="E37" s="34"/>
      <c r="F37" s="17" t="s">
        <v>868</v>
      </c>
      <c r="G37" s="49" t="s">
        <v>869</v>
      </c>
      <c r="H37" s="9">
        <v>10</v>
      </c>
      <c r="I37" s="9">
        <v>10</v>
      </c>
      <c r="J37" s="7"/>
      <c r="K37" s="13"/>
    </row>
    <row r="38" s="1" customFormat="1" ht="10.5" spans="1:11">
      <c r="A38" s="28"/>
      <c r="B38" s="28"/>
      <c r="C38" s="28"/>
      <c r="D38" s="33" t="s">
        <v>149</v>
      </c>
      <c r="E38" s="34"/>
      <c r="F38" s="17"/>
      <c r="G38" s="9"/>
      <c r="H38" s="9"/>
      <c r="I38" s="9"/>
      <c r="J38" s="7"/>
      <c r="K38" s="13"/>
    </row>
    <row r="39" s="1" customFormat="1" ht="10.5" spans="1:11">
      <c r="A39" s="28"/>
      <c r="B39" s="28"/>
      <c r="C39" s="30"/>
      <c r="D39" s="33" t="s">
        <v>146</v>
      </c>
      <c r="E39" s="34"/>
      <c r="F39" s="17"/>
      <c r="G39" s="9"/>
      <c r="H39" s="9"/>
      <c r="I39" s="9"/>
      <c r="J39" s="7"/>
      <c r="K39" s="13"/>
    </row>
    <row r="40" s="1" customFormat="1" ht="10.5" spans="1:11">
      <c r="A40" s="35" t="s">
        <v>81</v>
      </c>
      <c r="B40" s="36"/>
      <c r="C40" s="36"/>
      <c r="D40" s="36"/>
      <c r="E40" s="36"/>
      <c r="F40" s="36"/>
      <c r="G40" s="37"/>
      <c r="H40" s="38">
        <f>SUM(H14:H39)</f>
        <v>90</v>
      </c>
      <c r="I40" s="38">
        <f>SUM(I14:I39)</f>
        <v>71</v>
      </c>
      <c r="J40" s="35"/>
      <c r="K40" s="37"/>
    </row>
  </sheetData>
  <mergeCells count="88">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A40:G40"/>
    <mergeCell ref="J40:K40"/>
    <mergeCell ref="A11:A12"/>
    <mergeCell ref="A13:A39"/>
    <mergeCell ref="B14:B24"/>
    <mergeCell ref="B25:B36"/>
    <mergeCell ref="B37:B39"/>
    <mergeCell ref="C14:C16"/>
    <mergeCell ref="C17:C19"/>
    <mergeCell ref="C21:C24"/>
    <mergeCell ref="C25:C27"/>
    <mergeCell ref="C28:C30"/>
    <mergeCell ref="C31:C33"/>
    <mergeCell ref="C34:C36"/>
    <mergeCell ref="C37:C39"/>
    <mergeCell ref="A6:C10"/>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workbookViewId="0">
      <selection activeCell="P15" sqref="P15"/>
    </sheetView>
  </sheetViews>
  <sheetFormatPr defaultColWidth="9" defaultRowHeight="14.25"/>
  <cols>
    <col min="1" max="1" width="4.16666666666667" customWidth="1"/>
    <col min="2" max="2" width="6.66666666666667" customWidth="1"/>
    <col min="3" max="3" width="7.33333333333333" customWidth="1"/>
    <col min="4" max="4" width="10.6666666666667" customWidth="1"/>
    <col min="5" max="5" width="14.6666666666667" customWidth="1"/>
    <col min="6" max="6" width="7.66666666666667" customWidth="1"/>
    <col min="7" max="7" width="7.5" customWidth="1"/>
    <col min="8" max="8" width="5.33333333333333" customWidth="1"/>
    <col min="9" max="9" width="5" customWidth="1"/>
    <col min="10" max="10" width="6.16666666666667" customWidth="1"/>
    <col min="11" max="11" width="5.66666666666667" customWidth="1"/>
  </cols>
  <sheetData>
    <row r="1" ht="20.25" spans="1:11">
      <c r="A1" s="3" t="s">
        <v>0</v>
      </c>
      <c r="B1" s="3"/>
      <c r="C1" s="4"/>
      <c r="D1" s="4"/>
      <c r="E1" s="2"/>
      <c r="F1" s="2"/>
      <c r="G1" s="2"/>
      <c r="H1" s="2"/>
      <c r="I1" s="2"/>
      <c r="J1" s="2"/>
      <c r="K1" s="2"/>
    </row>
    <row r="2" ht="25.5" spans="1:11">
      <c r="A2" s="5" t="s">
        <v>1</v>
      </c>
      <c r="B2" s="5"/>
      <c r="C2" s="5"/>
      <c r="D2" s="5"/>
      <c r="E2" s="5"/>
      <c r="F2" s="5"/>
      <c r="G2" s="5"/>
      <c r="H2" s="5"/>
      <c r="I2" s="5"/>
      <c r="J2" s="5"/>
      <c r="K2" s="5"/>
    </row>
    <row r="3" spans="1:11">
      <c r="A3" s="6" t="s">
        <v>2</v>
      </c>
      <c r="B3" s="6"/>
      <c r="C3" s="6"/>
      <c r="D3" s="6"/>
      <c r="E3" s="6"/>
      <c r="F3" s="6"/>
      <c r="G3" s="6"/>
      <c r="H3" s="6"/>
      <c r="I3" s="6"/>
      <c r="J3" s="6"/>
      <c r="K3" s="6"/>
    </row>
    <row r="4" spans="1:11">
      <c r="A4" s="7" t="s">
        <v>3</v>
      </c>
      <c r="B4" s="8"/>
      <c r="C4" s="8"/>
      <c r="D4" s="9" t="s">
        <v>118</v>
      </c>
      <c r="E4" s="9"/>
      <c r="F4" s="9"/>
      <c r="G4" s="9"/>
      <c r="H4" s="9"/>
      <c r="I4" s="9"/>
      <c r="J4" s="9"/>
      <c r="K4" s="9"/>
    </row>
    <row r="5" spans="1:11">
      <c r="A5" s="7" t="s">
        <v>5</v>
      </c>
      <c r="B5" s="8"/>
      <c r="C5" s="8"/>
      <c r="D5" s="7" t="s">
        <v>83</v>
      </c>
      <c r="E5" s="8"/>
      <c r="F5" s="8"/>
      <c r="G5" s="7" t="s">
        <v>7</v>
      </c>
      <c r="H5" s="8"/>
      <c r="I5" s="9" t="s">
        <v>84</v>
      </c>
      <c r="J5" s="9"/>
      <c r="K5" s="9"/>
    </row>
    <row r="6" spans="1:11">
      <c r="A6" s="10" t="s">
        <v>9</v>
      </c>
      <c r="B6" s="11"/>
      <c r="C6" s="12"/>
      <c r="D6" s="7"/>
      <c r="E6" s="9" t="s">
        <v>10</v>
      </c>
      <c r="F6" s="9" t="s">
        <v>11</v>
      </c>
      <c r="G6" s="7" t="s">
        <v>12</v>
      </c>
      <c r="H6" s="13"/>
      <c r="I6" s="9" t="s">
        <v>13</v>
      </c>
      <c r="J6" s="9" t="s">
        <v>14</v>
      </c>
      <c r="K6" s="9" t="s">
        <v>15</v>
      </c>
    </row>
    <row r="7" spans="1:11">
      <c r="A7" s="14"/>
      <c r="B7" s="15"/>
      <c r="C7" s="16"/>
      <c r="D7" s="17" t="s">
        <v>16</v>
      </c>
      <c r="E7" s="9">
        <v>84</v>
      </c>
      <c r="F7" s="9">
        <v>84</v>
      </c>
      <c r="G7" s="7">
        <v>83.53</v>
      </c>
      <c r="H7" s="13"/>
      <c r="I7" s="9">
        <v>10</v>
      </c>
      <c r="J7" s="267">
        <v>0.994</v>
      </c>
      <c r="K7" s="9">
        <v>9.94</v>
      </c>
    </row>
    <row r="8" ht="21" spans="1:11">
      <c r="A8" s="18"/>
      <c r="B8" s="15"/>
      <c r="C8" s="16"/>
      <c r="D8" s="17" t="s">
        <v>17</v>
      </c>
      <c r="E8" s="9">
        <v>84</v>
      </c>
      <c r="F8" s="9">
        <v>84</v>
      </c>
      <c r="G8" s="7">
        <v>83.53</v>
      </c>
      <c r="H8" s="13"/>
      <c r="I8" s="9">
        <v>19</v>
      </c>
      <c r="J8" s="267">
        <v>0.994</v>
      </c>
      <c r="K8" s="9">
        <v>9.94</v>
      </c>
    </row>
    <row r="9" spans="1:11">
      <c r="A9" s="18"/>
      <c r="B9" s="15"/>
      <c r="C9" s="16"/>
      <c r="D9" s="7" t="s">
        <v>19</v>
      </c>
      <c r="E9" s="9">
        <v>0</v>
      </c>
      <c r="F9" s="9">
        <v>0</v>
      </c>
      <c r="G9" s="7">
        <v>0</v>
      </c>
      <c r="H9" s="13"/>
      <c r="I9" s="9" t="s">
        <v>18</v>
      </c>
      <c r="J9" s="9">
        <v>0</v>
      </c>
      <c r="K9" s="9" t="s">
        <v>18</v>
      </c>
    </row>
    <row r="10" spans="1:11">
      <c r="A10" s="19"/>
      <c r="B10" s="15"/>
      <c r="C10" s="16"/>
      <c r="D10" s="10" t="s">
        <v>119</v>
      </c>
      <c r="E10" s="21">
        <v>0</v>
      </c>
      <c r="F10" s="21">
        <v>0</v>
      </c>
      <c r="G10" s="10">
        <v>0</v>
      </c>
      <c r="H10" s="22"/>
      <c r="I10" s="21" t="s">
        <v>18</v>
      </c>
      <c r="J10" s="21">
        <v>0</v>
      </c>
      <c r="K10" s="21" t="s">
        <v>18</v>
      </c>
    </row>
    <row r="11" spans="1:11">
      <c r="A11" s="14" t="s">
        <v>21</v>
      </c>
      <c r="B11" s="23" t="s">
        <v>22</v>
      </c>
      <c r="C11" s="24"/>
      <c r="D11" s="24"/>
      <c r="E11" s="24"/>
      <c r="F11" s="25"/>
      <c r="G11" s="7" t="s">
        <v>23</v>
      </c>
      <c r="H11" s="8"/>
      <c r="I11" s="8"/>
      <c r="J11" s="8"/>
      <c r="K11" s="13"/>
    </row>
    <row r="12" spans="1:11">
      <c r="A12" s="26"/>
      <c r="B12" s="9" t="s">
        <v>85</v>
      </c>
      <c r="C12" s="9"/>
      <c r="D12" s="9"/>
      <c r="E12" s="9"/>
      <c r="F12" s="9"/>
      <c r="G12" s="8"/>
      <c r="H12" s="8"/>
      <c r="I12" s="8"/>
      <c r="J12" s="8"/>
      <c r="K12" s="13"/>
    </row>
    <row r="13" spans="1:11">
      <c r="A13" s="21" t="s">
        <v>26</v>
      </c>
      <c r="B13" s="21" t="s">
        <v>27</v>
      </c>
      <c r="C13" s="9" t="s">
        <v>28</v>
      </c>
      <c r="D13" s="9" t="s">
        <v>29</v>
      </c>
      <c r="E13" s="9"/>
      <c r="F13" s="13" t="s">
        <v>30</v>
      </c>
      <c r="G13" s="27" t="s">
        <v>31</v>
      </c>
      <c r="H13" s="9" t="s">
        <v>13</v>
      </c>
      <c r="I13" s="9" t="s">
        <v>15</v>
      </c>
      <c r="J13" s="7" t="s">
        <v>32</v>
      </c>
      <c r="K13" s="13"/>
    </row>
    <row r="14" ht="21" spans="1:11">
      <c r="A14" s="28"/>
      <c r="B14" s="9" t="s">
        <v>33</v>
      </c>
      <c r="C14" s="21" t="s">
        <v>34</v>
      </c>
      <c r="D14" s="7" t="s">
        <v>86</v>
      </c>
      <c r="E14" s="13"/>
      <c r="F14" s="9" t="s">
        <v>87</v>
      </c>
      <c r="G14" s="9" t="s">
        <v>88</v>
      </c>
      <c r="H14" s="9">
        <v>6</v>
      </c>
      <c r="I14" s="9">
        <v>6</v>
      </c>
      <c r="J14" s="7"/>
      <c r="K14" s="13"/>
    </row>
    <row r="15" spans="1:11">
      <c r="A15" s="28"/>
      <c r="B15" s="9"/>
      <c r="C15" s="28"/>
      <c r="D15" s="7" t="s">
        <v>89</v>
      </c>
      <c r="E15" s="13"/>
      <c r="F15" s="9" t="s">
        <v>120</v>
      </c>
      <c r="G15" s="9" t="s">
        <v>120</v>
      </c>
      <c r="H15" s="9">
        <v>20</v>
      </c>
      <c r="I15" s="9">
        <v>20</v>
      </c>
      <c r="J15" s="7"/>
      <c r="K15" s="13"/>
    </row>
    <row r="16" spans="1:11">
      <c r="A16" s="28"/>
      <c r="B16" s="9"/>
      <c r="C16" s="30"/>
      <c r="D16" s="7" t="s">
        <v>91</v>
      </c>
      <c r="E16" s="13"/>
      <c r="F16" s="9" t="s">
        <v>121</v>
      </c>
      <c r="G16" s="9" t="s">
        <v>122</v>
      </c>
      <c r="H16" s="9">
        <v>3</v>
      </c>
      <c r="I16" s="9">
        <v>2.7</v>
      </c>
      <c r="J16" s="7" t="s">
        <v>123</v>
      </c>
      <c r="K16" s="13"/>
    </row>
    <row r="17" spans="1:11">
      <c r="A17" s="28"/>
      <c r="B17" s="9"/>
      <c r="C17" s="21" t="s">
        <v>44</v>
      </c>
      <c r="D17" s="7" t="s">
        <v>93</v>
      </c>
      <c r="E17" s="13"/>
      <c r="F17" s="9" t="s">
        <v>94</v>
      </c>
      <c r="G17" s="9" t="s">
        <v>88</v>
      </c>
      <c r="H17" s="9">
        <v>3</v>
      </c>
      <c r="I17" s="9">
        <v>3</v>
      </c>
      <c r="J17" s="7"/>
      <c r="K17" s="13"/>
    </row>
    <row r="18" ht="21" spans="1:11">
      <c r="A18" s="28"/>
      <c r="B18" s="9"/>
      <c r="C18" s="28"/>
      <c r="D18" s="7" t="s">
        <v>95</v>
      </c>
      <c r="E18" s="13"/>
      <c r="F18" s="9" t="s">
        <v>96</v>
      </c>
      <c r="G18" s="9" t="s">
        <v>88</v>
      </c>
      <c r="H18" s="9">
        <v>3</v>
      </c>
      <c r="I18" s="9">
        <v>3</v>
      </c>
      <c r="J18" s="7"/>
      <c r="K18" s="13"/>
    </row>
    <row r="19" spans="1:11">
      <c r="A19" s="28"/>
      <c r="B19" s="9"/>
      <c r="C19" s="30"/>
      <c r="D19" s="7" t="s">
        <v>97</v>
      </c>
      <c r="E19" s="13"/>
      <c r="F19" s="9" t="s">
        <v>121</v>
      </c>
      <c r="G19" s="9" t="s">
        <v>122</v>
      </c>
      <c r="H19" s="9">
        <v>3</v>
      </c>
      <c r="I19" s="9">
        <v>2.7</v>
      </c>
      <c r="J19" s="7" t="s">
        <v>123</v>
      </c>
      <c r="K19" s="13"/>
    </row>
    <row r="20" spans="1:11">
      <c r="A20" s="28"/>
      <c r="B20" s="9"/>
      <c r="C20" s="109" t="s">
        <v>49</v>
      </c>
      <c r="D20" s="7" t="s">
        <v>98</v>
      </c>
      <c r="E20" s="13"/>
      <c r="F20" s="49" t="s">
        <v>124</v>
      </c>
      <c r="G20" s="49" t="s">
        <v>124</v>
      </c>
      <c r="H20" s="9">
        <v>3</v>
      </c>
      <c r="I20" s="9">
        <v>3</v>
      </c>
      <c r="J20" s="7"/>
      <c r="K20" s="13"/>
    </row>
    <row r="21" spans="1:11">
      <c r="A21" s="28"/>
      <c r="B21" s="9"/>
      <c r="C21" s="21" t="s">
        <v>53</v>
      </c>
      <c r="D21" s="7" t="s">
        <v>100</v>
      </c>
      <c r="E21" s="13"/>
      <c r="F21" s="9" t="s">
        <v>120</v>
      </c>
      <c r="G21" s="9" t="s">
        <v>120</v>
      </c>
      <c r="H21" s="9">
        <v>3</v>
      </c>
      <c r="I21" s="9">
        <v>3</v>
      </c>
      <c r="J21" s="7"/>
      <c r="K21" s="13"/>
    </row>
    <row r="22" spans="1:11">
      <c r="A22" s="28"/>
      <c r="B22" s="9"/>
      <c r="C22" s="28"/>
      <c r="D22" s="7" t="s">
        <v>95</v>
      </c>
      <c r="E22" s="13"/>
      <c r="F22" s="9" t="s">
        <v>101</v>
      </c>
      <c r="G22" s="9" t="s">
        <v>88</v>
      </c>
      <c r="H22" s="9">
        <v>3</v>
      </c>
      <c r="I22" s="9">
        <v>3</v>
      </c>
      <c r="J22" s="7"/>
      <c r="K22" s="13"/>
    </row>
    <row r="23" spans="1:11">
      <c r="A23" s="28"/>
      <c r="B23" s="9"/>
      <c r="C23" s="30"/>
      <c r="D23" s="7" t="s">
        <v>97</v>
      </c>
      <c r="E23" s="13"/>
      <c r="F23" s="9" t="s">
        <v>101</v>
      </c>
      <c r="G23" s="9" t="s">
        <v>88</v>
      </c>
      <c r="H23" s="9">
        <v>3</v>
      </c>
      <c r="I23" s="9">
        <v>3</v>
      </c>
      <c r="J23" s="7"/>
      <c r="K23" s="13"/>
    </row>
    <row r="24" spans="1:11">
      <c r="A24" s="28"/>
      <c r="B24" s="9" t="s">
        <v>102</v>
      </c>
      <c r="C24" s="21" t="s">
        <v>59</v>
      </c>
      <c r="D24" s="7" t="s">
        <v>103</v>
      </c>
      <c r="E24" s="13"/>
      <c r="F24" s="9" t="s">
        <v>101</v>
      </c>
      <c r="G24" s="9" t="s">
        <v>88</v>
      </c>
      <c r="H24" s="9">
        <v>6</v>
      </c>
      <c r="I24" s="9">
        <v>6</v>
      </c>
      <c r="J24" s="7"/>
      <c r="K24" s="13"/>
    </row>
    <row r="25" spans="1:11">
      <c r="A25" s="28"/>
      <c r="B25" s="9"/>
      <c r="C25" s="28"/>
      <c r="D25" s="7" t="s">
        <v>104</v>
      </c>
      <c r="E25" s="13"/>
      <c r="F25" s="9" t="s">
        <v>101</v>
      </c>
      <c r="G25" s="9" t="s">
        <v>88</v>
      </c>
      <c r="H25" s="9">
        <v>6</v>
      </c>
      <c r="I25" s="9">
        <v>6</v>
      </c>
      <c r="J25" s="7"/>
      <c r="K25" s="13"/>
    </row>
    <row r="26" spans="1:11">
      <c r="A26" s="28"/>
      <c r="B26" s="9"/>
      <c r="C26" s="30"/>
      <c r="D26" s="7" t="s">
        <v>105</v>
      </c>
      <c r="E26" s="13"/>
      <c r="F26" s="9" t="s">
        <v>101</v>
      </c>
      <c r="G26" s="9" t="s">
        <v>88</v>
      </c>
      <c r="H26" s="9">
        <v>4</v>
      </c>
      <c r="I26" s="9">
        <v>4</v>
      </c>
      <c r="J26" s="7"/>
      <c r="K26" s="13"/>
    </row>
    <row r="27" ht="21" spans="1:11">
      <c r="A27" s="28"/>
      <c r="B27" s="9"/>
      <c r="C27" s="21" t="s">
        <v>64</v>
      </c>
      <c r="D27" s="7" t="s">
        <v>106</v>
      </c>
      <c r="E27" s="13"/>
      <c r="F27" s="9" t="s">
        <v>107</v>
      </c>
      <c r="G27" s="9" t="s">
        <v>88</v>
      </c>
      <c r="H27" s="9">
        <v>3</v>
      </c>
      <c r="I27" s="9">
        <v>3</v>
      </c>
      <c r="J27" s="7"/>
      <c r="K27" s="13"/>
    </row>
    <row r="28" spans="1:11">
      <c r="A28" s="28"/>
      <c r="B28" s="9"/>
      <c r="C28" s="21" t="s">
        <v>70</v>
      </c>
      <c r="D28" s="7" t="s">
        <v>108</v>
      </c>
      <c r="E28" s="13"/>
      <c r="F28" s="9" t="s">
        <v>101</v>
      </c>
      <c r="G28" s="9" t="s">
        <v>88</v>
      </c>
      <c r="H28" s="9">
        <v>3</v>
      </c>
      <c r="I28" s="9">
        <v>3</v>
      </c>
      <c r="J28" s="7"/>
      <c r="K28" s="13"/>
    </row>
    <row r="29" spans="1:11">
      <c r="A29" s="28"/>
      <c r="B29" s="9"/>
      <c r="C29" s="28"/>
      <c r="D29" s="7" t="s">
        <v>109</v>
      </c>
      <c r="E29" s="13"/>
      <c r="F29" s="9" t="s">
        <v>101</v>
      </c>
      <c r="G29" s="9" t="s">
        <v>88</v>
      </c>
      <c r="H29" s="9">
        <v>3</v>
      </c>
      <c r="I29" s="9">
        <v>3</v>
      </c>
      <c r="J29" s="7"/>
      <c r="K29" s="13"/>
    </row>
    <row r="30" spans="1:11">
      <c r="A30" s="28"/>
      <c r="B30" s="9"/>
      <c r="C30" s="30"/>
      <c r="D30" s="7" t="s">
        <v>110</v>
      </c>
      <c r="E30" s="13"/>
      <c r="F30" s="9" t="s">
        <v>101</v>
      </c>
      <c r="G30" s="9" t="s">
        <v>88</v>
      </c>
      <c r="H30" s="9">
        <v>4</v>
      </c>
      <c r="I30" s="9">
        <v>4</v>
      </c>
      <c r="J30" s="7"/>
      <c r="K30" s="13"/>
    </row>
    <row r="31" spans="1:11">
      <c r="A31" s="28"/>
      <c r="B31" s="9"/>
      <c r="C31" s="21" t="s">
        <v>71</v>
      </c>
      <c r="D31" s="7" t="s">
        <v>111</v>
      </c>
      <c r="E31" s="13"/>
      <c r="F31" s="9" t="s">
        <v>94</v>
      </c>
      <c r="G31" s="9" t="s">
        <v>88</v>
      </c>
      <c r="H31" s="9">
        <v>3</v>
      </c>
      <c r="I31" s="9">
        <v>3</v>
      </c>
      <c r="J31" s="7"/>
      <c r="K31" s="13"/>
    </row>
    <row r="32" ht="31.5" spans="1:11">
      <c r="A32" s="28"/>
      <c r="B32" s="9"/>
      <c r="C32" s="28"/>
      <c r="D32" s="7" t="s">
        <v>112</v>
      </c>
      <c r="E32" s="13"/>
      <c r="F32" s="9" t="s">
        <v>113</v>
      </c>
      <c r="G32" s="9" t="s">
        <v>88</v>
      </c>
      <c r="H32" s="9">
        <v>3</v>
      </c>
      <c r="I32" s="9">
        <v>3</v>
      </c>
      <c r="J32" s="7"/>
      <c r="K32" s="13"/>
    </row>
    <row r="33" spans="1:11">
      <c r="A33" s="28"/>
      <c r="B33" s="21" t="s">
        <v>114</v>
      </c>
      <c r="C33" s="21" t="s">
        <v>76</v>
      </c>
      <c r="D33" s="7" t="s">
        <v>115</v>
      </c>
      <c r="E33" s="13"/>
      <c r="F33" s="9" t="s">
        <v>101</v>
      </c>
      <c r="G33" s="9" t="s">
        <v>88</v>
      </c>
      <c r="H33" s="9">
        <v>5</v>
      </c>
      <c r="I33" s="9">
        <v>5</v>
      </c>
      <c r="J33" s="7"/>
      <c r="K33" s="13"/>
    </row>
    <row r="34" spans="1:11">
      <c r="A34" s="28"/>
      <c r="B34" s="28"/>
      <c r="C34" s="28"/>
      <c r="D34" s="7" t="s">
        <v>116</v>
      </c>
      <c r="E34" s="13"/>
      <c r="F34" s="9" t="s">
        <v>101</v>
      </c>
      <c r="G34" s="9" t="s">
        <v>88</v>
      </c>
      <c r="H34" s="9">
        <v>5</v>
      </c>
      <c r="I34" s="9">
        <v>5</v>
      </c>
      <c r="J34" s="7"/>
      <c r="K34" s="13"/>
    </row>
    <row r="35" spans="1:11">
      <c r="A35" s="28"/>
      <c r="B35" s="28"/>
      <c r="C35" s="30"/>
      <c r="D35" s="7" t="s">
        <v>117</v>
      </c>
      <c r="E35" s="13"/>
      <c r="F35" s="9" t="s">
        <v>101</v>
      </c>
      <c r="G35" s="9" t="s">
        <v>88</v>
      </c>
      <c r="H35" s="9">
        <v>5</v>
      </c>
      <c r="I35" s="9">
        <v>5</v>
      </c>
      <c r="J35" s="7"/>
      <c r="K35" s="13"/>
    </row>
    <row r="36" spans="1:11">
      <c r="A36" s="35" t="s">
        <v>81</v>
      </c>
      <c r="B36" s="36"/>
      <c r="C36" s="36"/>
      <c r="D36" s="36"/>
      <c r="E36" s="36"/>
      <c r="F36" s="36"/>
      <c r="G36" s="37"/>
      <c r="H36" s="38">
        <f>SUM(H14:H35)</f>
        <v>100</v>
      </c>
      <c r="I36" s="38">
        <f>SUM(I14:I35)</f>
        <v>99.4</v>
      </c>
      <c r="J36" s="35"/>
      <c r="K36" s="37"/>
    </row>
  </sheetData>
  <mergeCells count="7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11:A12"/>
    <mergeCell ref="A13:A35"/>
    <mergeCell ref="B14:B23"/>
    <mergeCell ref="B24:B32"/>
    <mergeCell ref="B33:B35"/>
    <mergeCell ref="C14:C16"/>
    <mergeCell ref="C17:C19"/>
    <mergeCell ref="C21:C23"/>
    <mergeCell ref="C24:C26"/>
    <mergeCell ref="C28:C30"/>
    <mergeCell ref="C31:C32"/>
    <mergeCell ref="C33:C35"/>
    <mergeCell ref="A6:C10"/>
  </mergeCells>
  <pageMargins left="0.7" right="0.7" top="0.75" bottom="0.75" header="0.3" footer="0.3"/>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t="s">
        <v>442</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870</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spans="1:11">
      <c r="A7" s="14"/>
      <c r="B7" s="15"/>
      <c r="C7" s="16"/>
      <c r="D7" s="17" t="s">
        <v>16</v>
      </c>
      <c r="E7" s="99">
        <v>1650.4</v>
      </c>
      <c r="F7" s="9">
        <f>F8+F9</f>
        <v>1656.16</v>
      </c>
      <c r="G7" s="7">
        <f>G8+G9</f>
        <v>1506.35</v>
      </c>
      <c r="H7" s="13"/>
      <c r="I7" s="9">
        <v>10</v>
      </c>
      <c r="J7" s="9">
        <f>G7/F7</f>
        <v>0.909543763887547</v>
      </c>
      <c r="K7" s="27">
        <v>10</v>
      </c>
    </row>
    <row r="8" s="1" customFormat="1" spans="1:11">
      <c r="A8" s="18"/>
      <c r="B8" s="15"/>
      <c r="C8" s="16"/>
      <c r="D8" s="17" t="s">
        <v>17</v>
      </c>
      <c r="E8" s="99">
        <v>1650.4</v>
      </c>
      <c r="F8" s="9">
        <v>1650.4</v>
      </c>
      <c r="G8" s="7">
        <v>1500.59</v>
      </c>
      <c r="H8" s="13"/>
      <c r="I8" s="9" t="s">
        <v>18</v>
      </c>
      <c r="J8" s="9"/>
      <c r="K8" s="9" t="s">
        <v>18</v>
      </c>
    </row>
    <row r="9" s="1" customFormat="1" spans="1:11">
      <c r="A9" s="18"/>
      <c r="B9" s="15"/>
      <c r="C9" s="16"/>
      <c r="D9" s="7" t="s">
        <v>19</v>
      </c>
      <c r="E9" s="99"/>
      <c r="F9" s="9">
        <v>5.76</v>
      </c>
      <c r="G9" s="7">
        <v>5.76</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778</v>
      </c>
      <c r="C12" s="9"/>
      <c r="D12" s="9"/>
      <c r="E12" s="9"/>
      <c r="F12" s="9"/>
      <c r="G12" s="8" t="s">
        <v>778</v>
      </c>
      <c r="H12" s="8"/>
      <c r="I12" s="8"/>
      <c r="J12" s="8"/>
      <c r="K12" s="13"/>
    </row>
    <row r="13" s="1" customFormat="1" ht="10.5" spans="1:11">
      <c r="A13" s="21" t="s">
        <v>26</v>
      </c>
      <c r="B13" s="21" t="s">
        <v>27</v>
      </c>
      <c r="C13" s="9" t="s">
        <v>28</v>
      </c>
      <c r="D13" s="27" t="s">
        <v>29</v>
      </c>
      <c r="E13" s="27"/>
      <c r="F13" s="13" t="s">
        <v>30</v>
      </c>
      <c r="G13" s="27" t="s">
        <v>31</v>
      </c>
      <c r="H13" s="9" t="s">
        <v>13</v>
      </c>
      <c r="I13" s="9" t="s">
        <v>15</v>
      </c>
      <c r="J13" s="7" t="s">
        <v>32</v>
      </c>
      <c r="K13" s="13"/>
    </row>
    <row r="14" s="1" customFormat="1" ht="11.25" spans="1:11">
      <c r="A14" s="28"/>
      <c r="B14" s="9" t="s">
        <v>33</v>
      </c>
      <c r="C14" s="21" t="s">
        <v>34</v>
      </c>
      <c r="D14" s="100" t="s">
        <v>871</v>
      </c>
      <c r="E14" s="101"/>
      <c r="F14" s="102" t="s">
        <v>872</v>
      </c>
      <c r="G14" s="27" t="s">
        <v>872</v>
      </c>
      <c r="H14" s="27">
        <v>3</v>
      </c>
      <c r="I14" s="27">
        <v>3</v>
      </c>
      <c r="J14" s="7"/>
      <c r="K14" s="13"/>
    </row>
    <row r="15" s="1" customFormat="1" ht="11.25" spans="1:11">
      <c r="A15" s="28"/>
      <c r="B15" s="9"/>
      <c r="C15" s="28"/>
      <c r="D15" s="103" t="s">
        <v>873</v>
      </c>
      <c r="E15" s="104"/>
      <c r="F15" s="105" t="s">
        <v>406</v>
      </c>
      <c r="G15" s="27" t="s">
        <v>406</v>
      </c>
      <c r="H15" s="27">
        <v>3</v>
      </c>
      <c r="I15" s="27">
        <v>3</v>
      </c>
      <c r="J15" s="7"/>
      <c r="K15" s="13"/>
    </row>
    <row r="16" s="1" customFormat="1" ht="11.25" spans="1:11">
      <c r="A16" s="28"/>
      <c r="B16" s="9"/>
      <c r="C16" s="28"/>
      <c r="D16" s="103" t="s">
        <v>874</v>
      </c>
      <c r="E16" s="104"/>
      <c r="F16" s="105" t="s">
        <v>875</v>
      </c>
      <c r="G16" s="27" t="s">
        <v>875</v>
      </c>
      <c r="H16" s="27">
        <v>3</v>
      </c>
      <c r="I16" s="27">
        <v>3</v>
      </c>
      <c r="J16" s="7"/>
      <c r="K16" s="13"/>
    </row>
    <row r="17" s="1" customFormat="1" ht="11.25" spans="1:11">
      <c r="A17" s="28"/>
      <c r="B17" s="9"/>
      <c r="C17" s="28"/>
      <c r="D17" s="103" t="s">
        <v>876</v>
      </c>
      <c r="E17" s="104"/>
      <c r="F17" s="105" t="s">
        <v>877</v>
      </c>
      <c r="G17" s="27" t="s">
        <v>877</v>
      </c>
      <c r="H17" s="27">
        <v>3</v>
      </c>
      <c r="I17" s="27">
        <v>3</v>
      </c>
      <c r="J17" s="7"/>
      <c r="K17" s="13"/>
    </row>
    <row r="18" s="1" customFormat="1" ht="11.25" spans="1:11">
      <c r="A18" s="28"/>
      <c r="B18" s="9"/>
      <c r="C18" s="28"/>
      <c r="D18" s="106" t="s">
        <v>878</v>
      </c>
      <c r="E18" s="107"/>
      <c r="F18" s="108" t="s">
        <v>406</v>
      </c>
      <c r="G18" s="27" t="s">
        <v>406</v>
      </c>
      <c r="H18" s="27">
        <v>3</v>
      </c>
      <c r="I18" s="27">
        <v>3</v>
      </c>
      <c r="J18" s="7"/>
      <c r="K18" s="13"/>
    </row>
    <row r="19" s="1" customFormat="1" ht="11.25" spans="1:11">
      <c r="A19" s="28"/>
      <c r="B19" s="9"/>
      <c r="C19" s="109" t="s">
        <v>44</v>
      </c>
      <c r="D19" s="51" t="s">
        <v>879</v>
      </c>
      <c r="E19" s="110"/>
      <c r="F19" s="111" t="s">
        <v>784</v>
      </c>
      <c r="G19" s="27" t="s">
        <v>784</v>
      </c>
      <c r="H19" s="27">
        <v>10</v>
      </c>
      <c r="I19" s="27">
        <v>10</v>
      </c>
      <c r="J19" s="7"/>
      <c r="K19" s="13"/>
    </row>
    <row r="20" s="1" customFormat="1" ht="11.25" spans="1:11">
      <c r="A20" s="28"/>
      <c r="B20" s="9"/>
      <c r="C20" s="21" t="s">
        <v>49</v>
      </c>
      <c r="D20" s="112" t="s">
        <v>880</v>
      </c>
      <c r="E20" s="113"/>
      <c r="F20" s="111" t="s">
        <v>680</v>
      </c>
      <c r="G20" s="27" t="s">
        <v>680</v>
      </c>
      <c r="H20" s="27"/>
      <c r="I20" s="27"/>
      <c r="J20" s="7"/>
      <c r="K20" s="13"/>
    </row>
    <row r="21" s="1" customFormat="1" ht="11.25" spans="1:11">
      <c r="A21" s="28"/>
      <c r="B21" s="9"/>
      <c r="C21" s="28"/>
      <c r="D21" s="112" t="s">
        <v>881</v>
      </c>
      <c r="E21" s="113"/>
      <c r="F21" s="111" t="s">
        <v>882</v>
      </c>
      <c r="G21" s="27" t="s">
        <v>882</v>
      </c>
      <c r="H21" s="27"/>
      <c r="I21" s="27"/>
      <c r="J21" s="7"/>
      <c r="K21" s="13"/>
    </row>
    <row r="22" s="1" customFormat="1" ht="21" spans="1:11">
      <c r="A22" s="28"/>
      <c r="B22" s="9"/>
      <c r="C22" s="30"/>
      <c r="D22" s="114" t="s">
        <v>209</v>
      </c>
      <c r="E22" s="115"/>
      <c r="F22" s="51" t="s">
        <v>786</v>
      </c>
      <c r="G22" s="27" t="s">
        <v>786</v>
      </c>
      <c r="H22" s="27">
        <v>10</v>
      </c>
      <c r="I22" s="27">
        <v>10</v>
      </c>
      <c r="J22" s="7"/>
      <c r="K22" s="13"/>
    </row>
    <row r="23" s="1" customFormat="1" ht="11.25" spans="1:11">
      <c r="A23" s="28"/>
      <c r="B23" s="9"/>
      <c r="C23" s="28"/>
      <c r="D23" s="103" t="s">
        <v>883</v>
      </c>
      <c r="E23" s="104"/>
      <c r="F23" s="105" t="s">
        <v>884</v>
      </c>
      <c r="G23" s="27" t="s">
        <v>684</v>
      </c>
      <c r="H23" s="27">
        <v>3</v>
      </c>
      <c r="I23" s="27">
        <v>3</v>
      </c>
      <c r="J23" s="7"/>
      <c r="K23" s="13"/>
    </row>
    <row r="24" s="1" customFormat="1" ht="11.25" spans="1:11">
      <c r="A24" s="28"/>
      <c r="B24" s="9"/>
      <c r="C24" s="28"/>
      <c r="D24" s="103" t="s">
        <v>885</v>
      </c>
      <c r="E24" s="104"/>
      <c r="F24" s="105" t="s">
        <v>886</v>
      </c>
      <c r="G24" s="27" t="s">
        <v>887</v>
      </c>
      <c r="H24" s="27">
        <v>3</v>
      </c>
      <c r="I24" s="27">
        <v>3</v>
      </c>
      <c r="J24" s="7"/>
      <c r="K24" s="13"/>
    </row>
    <row r="25" s="1" customFormat="1" ht="11.25" spans="1:11">
      <c r="A25" s="28"/>
      <c r="B25" s="9"/>
      <c r="C25" s="28"/>
      <c r="D25" s="103" t="s">
        <v>888</v>
      </c>
      <c r="E25" s="104"/>
      <c r="F25" s="105" t="s">
        <v>884</v>
      </c>
      <c r="G25" s="27" t="s">
        <v>889</v>
      </c>
      <c r="H25" s="27">
        <v>3</v>
      </c>
      <c r="I25" s="27">
        <v>3</v>
      </c>
      <c r="J25" s="7"/>
      <c r="K25" s="13"/>
    </row>
    <row r="26" s="1" customFormat="1" ht="11.25" spans="1:11">
      <c r="A26" s="28"/>
      <c r="B26" s="9"/>
      <c r="C26" s="28"/>
      <c r="D26" s="103" t="s">
        <v>890</v>
      </c>
      <c r="E26" s="104"/>
      <c r="F26" s="105" t="s">
        <v>891</v>
      </c>
      <c r="G26" s="27" t="s">
        <v>887</v>
      </c>
      <c r="H26" s="27">
        <v>3</v>
      </c>
      <c r="I26" s="27">
        <v>3</v>
      </c>
      <c r="J26" s="7"/>
      <c r="K26" s="13"/>
    </row>
    <row r="27" s="1" customFormat="1" ht="11.25" spans="1:11">
      <c r="A27" s="28"/>
      <c r="B27" s="9"/>
      <c r="C27" s="30"/>
      <c r="D27" s="116" t="s">
        <v>892</v>
      </c>
      <c r="E27" s="117"/>
      <c r="F27" s="118" t="s">
        <v>891</v>
      </c>
      <c r="G27" s="27">
        <v>300.4</v>
      </c>
      <c r="H27" s="27">
        <v>3</v>
      </c>
      <c r="I27" s="27">
        <v>3</v>
      </c>
      <c r="J27" s="7"/>
      <c r="K27" s="13"/>
    </row>
    <row r="28" s="1" customFormat="1" ht="21" spans="1:11">
      <c r="A28" s="28"/>
      <c r="B28" s="21" t="s">
        <v>58</v>
      </c>
      <c r="C28" s="21" t="s">
        <v>64</v>
      </c>
      <c r="D28" s="51" t="s">
        <v>893</v>
      </c>
      <c r="E28" s="110"/>
      <c r="F28" s="51" t="s">
        <v>400</v>
      </c>
      <c r="G28" s="27" t="s">
        <v>400</v>
      </c>
      <c r="H28" s="27">
        <v>15</v>
      </c>
      <c r="I28" s="27">
        <v>15</v>
      </c>
      <c r="J28" s="7"/>
      <c r="K28" s="13"/>
    </row>
    <row r="29" s="1" customFormat="1" ht="21" spans="1:11">
      <c r="A29" s="28"/>
      <c r="B29" s="30"/>
      <c r="C29" s="109" t="s">
        <v>71</v>
      </c>
      <c r="D29" s="51" t="s">
        <v>894</v>
      </c>
      <c r="E29" s="110"/>
      <c r="F29" s="51" t="s">
        <v>167</v>
      </c>
      <c r="G29" s="27" t="s">
        <v>167</v>
      </c>
      <c r="H29" s="27">
        <v>15</v>
      </c>
      <c r="I29" s="27">
        <v>15</v>
      </c>
      <c r="J29" s="7"/>
      <c r="K29" s="13"/>
    </row>
    <row r="30" s="1" customFormat="1" ht="42" spans="1:11">
      <c r="A30" s="28"/>
      <c r="B30" s="109" t="s">
        <v>75</v>
      </c>
      <c r="C30" s="109" t="s">
        <v>76</v>
      </c>
      <c r="D30" s="114" t="s">
        <v>895</v>
      </c>
      <c r="E30" s="115"/>
      <c r="F30" s="51" t="s">
        <v>696</v>
      </c>
      <c r="G30" s="27" t="s">
        <v>696</v>
      </c>
      <c r="H30" s="27">
        <v>10</v>
      </c>
      <c r="I30" s="27">
        <v>10</v>
      </c>
      <c r="J30" s="7"/>
      <c r="K30" s="13"/>
    </row>
    <row r="31" s="1" customFormat="1" ht="10.5" spans="1:11">
      <c r="A31" s="119" t="s">
        <v>81</v>
      </c>
      <c r="B31" s="120"/>
      <c r="C31" s="120"/>
      <c r="D31" s="120"/>
      <c r="E31" s="120"/>
      <c r="F31" s="120"/>
      <c r="G31" s="121"/>
      <c r="H31" s="38">
        <v>100</v>
      </c>
      <c r="I31" s="39">
        <f>K7+SUM(I14:I30)</f>
        <v>100</v>
      </c>
      <c r="J31" s="35"/>
      <c r="K31" s="37"/>
    </row>
  </sheetData>
  <mergeCells count="38">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J13:K13"/>
    <mergeCell ref="J14:K14"/>
    <mergeCell ref="J15:K15"/>
    <mergeCell ref="J19:K19"/>
    <mergeCell ref="J22:K22"/>
    <mergeCell ref="J26:K26"/>
    <mergeCell ref="J27:K27"/>
    <mergeCell ref="J28:K28"/>
    <mergeCell ref="J29:K29"/>
    <mergeCell ref="J30:K30"/>
    <mergeCell ref="A31:G31"/>
    <mergeCell ref="J31:K31"/>
    <mergeCell ref="A11:A12"/>
    <mergeCell ref="A13:A30"/>
    <mergeCell ref="B14:B27"/>
    <mergeCell ref="B28:B29"/>
    <mergeCell ref="C14:C18"/>
    <mergeCell ref="C20:C22"/>
    <mergeCell ref="C23:C27"/>
    <mergeCell ref="A6:C10"/>
  </mergeCells>
  <pageMargins left="0.7" right="0.7" top="0.75" bottom="0.75" header="0.3" footer="0.3"/>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workbookViewId="0">
      <selection activeCell="W37" sqref="W37"/>
    </sheetView>
  </sheetViews>
  <sheetFormatPr defaultColWidth="8.16666666666667" defaultRowHeight="12"/>
  <cols>
    <col min="1" max="1" width="3.66666666666667" style="2" customWidth="1"/>
    <col min="2" max="2" width="6.16666666666667" style="2" customWidth="1"/>
    <col min="3" max="3" width="9" style="2" customWidth="1"/>
    <col min="4" max="4" width="19.6666666666667" style="2" customWidth="1"/>
    <col min="5" max="7" width="7.66666666666667"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896</v>
      </c>
      <c r="E4" s="9"/>
      <c r="F4" s="9"/>
      <c r="G4" s="9"/>
      <c r="H4" s="9"/>
      <c r="I4" s="9"/>
      <c r="J4" s="9"/>
      <c r="K4" s="9"/>
    </row>
    <row r="5" s="1" customFormat="1" ht="10.5" spans="1:11">
      <c r="A5" s="7" t="s">
        <v>5</v>
      </c>
      <c r="B5" s="8"/>
      <c r="C5" s="8"/>
      <c r="D5" s="7" t="s">
        <v>6</v>
      </c>
      <c r="E5" s="8"/>
      <c r="F5" s="8"/>
      <c r="G5" s="7" t="s">
        <v>7</v>
      </c>
      <c r="H5" s="8"/>
      <c r="I5" s="9" t="s">
        <v>8</v>
      </c>
      <c r="J5" s="9"/>
      <c r="K5" s="9"/>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f>E8+E9</f>
        <v>115</v>
      </c>
      <c r="F7" s="9">
        <f>F8+F9</f>
        <v>119.1</v>
      </c>
      <c r="G7" s="7">
        <f>G8+G9</f>
        <v>119.1</v>
      </c>
      <c r="H7" s="13"/>
      <c r="I7" s="9">
        <v>10</v>
      </c>
      <c r="J7" s="49">
        <v>1</v>
      </c>
      <c r="K7" s="27">
        <v>10</v>
      </c>
    </row>
    <row r="8" s="1" customFormat="1" ht="10.5" spans="1:11">
      <c r="A8" s="18"/>
      <c r="B8" s="15"/>
      <c r="C8" s="16"/>
      <c r="D8" s="17" t="s">
        <v>17</v>
      </c>
      <c r="E8" s="9">
        <v>100</v>
      </c>
      <c r="F8" s="9">
        <v>100</v>
      </c>
      <c r="G8" s="7">
        <v>100</v>
      </c>
      <c r="H8" s="13"/>
      <c r="I8" s="9" t="s">
        <v>18</v>
      </c>
      <c r="J8" s="9"/>
      <c r="K8" s="9" t="s">
        <v>18</v>
      </c>
    </row>
    <row r="9" s="1" customFormat="1" ht="10.5" spans="1:11">
      <c r="A9" s="18"/>
      <c r="B9" s="15"/>
      <c r="C9" s="16"/>
      <c r="D9" s="7" t="s">
        <v>19</v>
      </c>
      <c r="E9" s="9">
        <v>15</v>
      </c>
      <c r="F9" s="9">
        <v>19.1</v>
      </c>
      <c r="G9" s="7">
        <v>19.1</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43" t="s">
        <v>897</v>
      </c>
      <c r="C12" s="43"/>
      <c r="D12" s="43"/>
      <c r="E12" s="43"/>
      <c r="F12" s="43"/>
      <c r="G12" s="8" t="s">
        <v>898</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33" t="s">
        <v>899</v>
      </c>
      <c r="E14" s="34"/>
      <c r="F14" s="27" t="s">
        <v>900</v>
      </c>
      <c r="G14" s="27" t="s">
        <v>900</v>
      </c>
      <c r="H14" s="86">
        <v>10</v>
      </c>
      <c r="I14" s="86">
        <v>10</v>
      </c>
      <c r="J14" s="7"/>
      <c r="K14" s="13"/>
    </row>
    <row r="15" s="1" customFormat="1" ht="11.25" spans="1:11">
      <c r="A15" s="28"/>
      <c r="B15" s="9"/>
      <c r="C15" s="28"/>
      <c r="D15" s="33" t="s">
        <v>901</v>
      </c>
      <c r="E15" s="34"/>
      <c r="F15" s="27" t="s">
        <v>464</v>
      </c>
      <c r="G15" s="27" t="s">
        <v>464</v>
      </c>
      <c r="H15" s="86">
        <v>6</v>
      </c>
      <c r="I15" s="86">
        <v>6</v>
      </c>
      <c r="J15" s="7"/>
      <c r="K15" s="13"/>
    </row>
    <row r="16" s="1" customFormat="1" ht="11.25" spans="1:11">
      <c r="A16" s="28"/>
      <c r="B16" s="9"/>
      <c r="C16" s="28"/>
      <c r="D16" s="33" t="s">
        <v>902</v>
      </c>
      <c r="E16" s="34"/>
      <c r="F16" s="27" t="s">
        <v>903</v>
      </c>
      <c r="G16" s="27" t="s">
        <v>904</v>
      </c>
      <c r="H16" s="86">
        <v>5</v>
      </c>
      <c r="I16" s="86">
        <v>5</v>
      </c>
      <c r="J16" s="7"/>
      <c r="K16" s="13"/>
    </row>
    <row r="17" s="1" customFormat="1" ht="11.25" spans="1:11">
      <c r="A17" s="28"/>
      <c r="B17" s="9"/>
      <c r="C17" s="28"/>
      <c r="D17" s="33" t="s">
        <v>905</v>
      </c>
      <c r="E17" s="34"/>
      <c r="F17" s="27" t="s">
        <v>406</v>
      </c>
      <c r="G17" s="27" t="s">
        <v>406</v>
      </c>
      <c r="H17" s="86">
        <v>5</v>
      </c>
      <c r="I17" s="86">
        <v>5</v>
      </c>
      <c r="J17" s="7"/>
      <c r="K17" s="13"/>
    </row>
    <row r="18" s="1" customFormat="1" ht="11.25" spans="1:11">
      <c r="A18" s="28"/>
      <c r="B18" s="9"/>
      <c r="C18" s="28"/>
      <c r="D18" s="33" t="s">
        <v>906</v>
      </c>
      <c r="E18" s="34"/>
      <c r="F18" s="27" t="s">
        <v>907</v>
      </c>
      <c r="G18" s="27" t="s">
        <v>907</v>
      </c>
      <c r="H18" s="86">
        <v>7</v>
      </c>
      <c r="I18" s="86">
        <v>7</v>
      </c>
      <c r="J18" s="7"/>
      <c r="K18" s="13"/>
    </row>
    <row r="19" s="1" customFormat="1" ht="11.25" spans="1:11">
      <c r="A19" s="28"/>
      <c r="B19" s="9"/>
      <c r="C19" s="28"/>
      <c r="D19" s="17" t="s">
        <v>908</v>
      </c>
      <c r="E19" s="29"/>
      <c r="F19" s="27" t="s">
        <v>810</v>
      </c>
      <c r="G19" s="27" t="s">
        <v>810</v>
      </c>
      <c r="H19" s="86">
        <v>2</v>
      </c>
      <c r="I19" s="86">
        <v>2</v>
      </c>
      <c r="J19" s="7"/>
      <c r="K19" s="13"/>
    </row>
    <row r="20" s="1" customFormat="1" ht="11.25" spans="1:11">
      <c r="A20" s="28"/>
      <c r="B20" s="9"/>
      <c r="C20" s="28"/>
      <c r="D20" s="17" t="s">
        <v>909</v>
      </c>
      <c r="E20" s="29"/>
      <c r="F20" s="27" t="s">
        <v>406</v>
      </c>
      <c r="G20" s="27" t="s">
        <v>406</v>
      </c>
      <c r="H20" s="86">
        <v>5</v>
      </c>
      <c r="I20" s="86">
        <v>5</v>
      </c>
      <c r="J20" s="7"/>
      <c r="K20" s="13"/>
    </row>
    <row r="21" s="1" customFormat="1" ht="11.25" spans="1:11">
      <c r="A21" s="28"/>
      <c r="B21" s="9"/>
      <c r="C21" s="21" t="s">
        <v>44</v>
      </c>
      <c r="D21" s="87" t="s">
        <v>910</v>
      </c>
      <c r="E21" s="88"/>
      <c r="F21" s="89">
        <v>1</v>
      </c>
      <c r="G21" s="89">
        <v>1</v>
      </c>
      <c r="H21" s="86">
        <v>2</v>
      </c>
      <c r="I21" s="86">
        <v>2</v>
      </c>
      <c r="J21" s="7"/>
      <c r="K21" s="13"/>
    </row>
    <row r="22" s="1" customFormat="1" ht="11.25" spans="1:11">
      <c r="A22" s="28"/>
      <c r="B22" s="9"/>
      <c r="C22" s="28"/>
      <c r="D22" s="87" t="s">
        <v>911</v>
      </c>
      <c r="E22" s="88"/>
      <c r="F22" s="89">
        <v>1</v>
      </c>
      <c r="G22" s="89">
        <v>0.96</v>
      </c>
      <c r="H22" s="86">
        <v>2</v>
      </c>
      <c r="I22" s="86">
        <v>2</v>
      </c>
      <c r="J22" s="7"/>
      <c r="K22" s="13"/>
    </row>
    <row r="23" s="1" customFormat="1" ht="11.25" spans="1:11">
      <c r="A23" s="28"/>
      <c r="B23" s="9"/>
      <c r="C23" s="28"/>
      <c r="D23" s="87" t="s">
        <v>912</v>
      </c>
      <c r="E23" s="88"/>
      <c r="F23" s="89">
        <v>1</v>
      </c>
      <c r="G23" s="89">
        <v>0.98</v>
      </c>
      <c r="H23" s="86">
        <v>2</v>
      </c>
      <c r="I23" s="86">
        <v>2</v>
      </c>
      <c r="J23" s="7"/>
      <c r="K23" s="13"/>
    </row>
    <row r="24" s="1" customFormat="1" ht="11.25" spans="1:11">
      <c r="A24" s="28"/>
      <c r="B24" s="9"/>
      <c r="C24" s="30"/>
      <c r="D24" s="87" t="s">
        <v>913</v>
      </c>
      <c r="E24" s="88"/>
      <c r="F24" s="89">
        <v>1</v>
      </c>
      <c r="G24" s="89">
        <v>1</v>
      </c>
      <c r="H24" s="86">
        <v>2</v>
      </c>
      <c r="I24" s="86">
        <v>2</v>
      </c>
      <c r="J24" s="7"/>
      <c r="K24" s="13"/>
    </row>
    <row r="25" s="1" customFormat="1" spans="1:11">
      <c r="A25" s="28"/>
      <c r="B25" s="9"/>
      <c r="C25" s="21" t="s">
        <v>49</v>
      </c>
      <c r="D25" s="90" t="s">
        <v>914</v>
      </c>
      <c r="E25" s="91"/>
      <c r="F25" s="92" t="s">
        <v>915</v>
      </c>
      <c r="G25" s="93">
        <v>0.98</v>
      </c>
      <c r="H25" s="94">
        <v>1</v>
      </c>
      <c r="I25" s="86">
        <v>1</v>
      </c>
      <c r="J25" s="7"/>
      <c r="K25" s="13"/>
    </row>
    <row r="26" s="1" customFormat="1" ht="11.25" spans="1:11">
      <c r="A26" s="28"/>
      <c r="B26" s="9"/>
      <c r="C26" s="21" t="s">
        <v>53</v>
      </c>
      <c r="D26" s="77" t="s">
        <v>916</v>
      </c>
      <c r="E26" s="78"/>
      <c r="F26" s="89">
        <v>1</v>
      </c>
      <c r="G26" s="89">
        <v>0.98</v>
      </c>
      <c r="H26" s="86">
        <v>1</v>
      </c>
      <c r="I26" s="86">
        <v>1</v>
      </c>
      <c r="J26" s="7"/>
      <c r="K26" s="13"/>
    </row>
    <row r="27" s="1" customFormat="1" ht="21" spans="1:11">
      <c r="A27" s="28"/>
      <c r="B27" s="9" t="s">
        <v>58</v>
      </c>
      <c r="C27" s="21" t="s">
        <v>59</v>
      </c>
      <c r="D27" s="17" t="s">
        <v>917</v>
      </c>
      <c r="E27" s="29"/>
      <c r="F27" s="95">
        <v>0.05</v>
      </c>
      <c r="G27" s="96">
        <v>0.05</v>
      </c>
      <c r="H27" s="86">
        <v>2</v>
      </c>
      <c r="I27" s="86">
        <v>2</v>
      </c>
      <c r="J27" s="7"/>
      <c r="K27" s="13"/>
    </row>
    <row r="28" s="1" customFormat="1" spans="1:11">
      <c r="A28" s="28"/>
      <c r="B28" s="9"/>
      <c r="C28" s="21" t="s">
        <v>64</v>
      </c>
      <c r="D28" s="17" t="s">
        <v>918</v>
      </c>
      <c r="E28" s="29"/>
      <c r="F28" s="49">
        <v>0.85</v>
      </c>
      <c r="G28" s="50">
        <v>0.8678</v>
      </c>
      <c r="H28" s="94">
        <v>4</v>
      </c>
      <c r="I28" s="86">
        <v>2</v>
      </c>
      <c r="J28" s="7"/>
      <c r="K28" s="13"/>
    </row>
    <row r="29" s="1" customFormat="1" spans="1:11">
      <c r="A29" s="28"/>
      <c r="B29" s="9"/>
      <c r="C29" s="28"/>
      <c r="D29" s="17" t="s">
        <v>919</v>
      </c>
      <c r="E29" s="29"/>
      <c r="F29" s="97" t="s">
        <v>920</v>
      </c>
      <c r="G29" s="98">
        <v>1</v>
      </c>
      <c r="H29" s="94">
        <v>5</v>
      </c>
      <c r="I29" s="86">
        <v>5</v>
      </c>
      <c r="J29" s="7"/>
      <c r="K29" s="13"/>
    </row>
    <row r="30" s="1" customFormat="1" ht="11.25" spans="1:11">
      <c r="A30" s="28"/>
      <c r="B30" s="9"/>
      <c r="C30" s="21" t="s">
        <v>71</v>
      </c>
      <c r="D30" s="17" t="s">
        <v>921</v>
      </c>
      <c r="E30" s="29"/>
      <c r="F30" s="9" t="s">
        <v>658</v>
      </c>
      <c r="G30" s="9" t="s">
        <v>658</v>
      </c>
      <c r="H30" s="86">
        <v>8</v>
      </c>
      <c r="I30" s="86">
        <v>8</v>
      </c>
      <c r="J30" s="7"/>
      <c r="K30" s="13"/>
    </row>
    <row r="31" s="1" customFormat="1" ht="11.25" spans="1:11">
      <c r="A31" s="28"/>
      <c r="B31" s="9"/>
      <c r="C31" s="28"/>
      <c r="D31" s="17" t="s">
        <v>922</v>
      </c>
      <c r="E31" s="29"/>
      <c r="F31" s="9" t="s">
        <v>658</v>
      </c>
      <c r="G31" s="9" t="s">
        <v>658</v>
      </c>
      <c r="H31" s="86">
        <v>8</v>
      </c>
      <c r="I31" s="86">
        <v>8</v>
      </c>
      <c r="J31" s="7"/>
      <c r="K31" s="13"/>
    </row>
    <row r="32" s="1" customFormat="1" ht="11.25" spans="1:11">
      <c r="A32" s="28"/>
      <c r="B32" s="9"/>
      <c r="C32" s="30"/>
      <c r="D32" s="17" t="s">
        <v>923</v>
      </c>
      <c r="E32" s="29"/>
      <c r="F32" s="9" t="s">
        <v>658</v>
      </c>
      <c r="G32" s="9" t="s">
        <v>658</v>
      </c>
      <c r="H32" s="86">
        <v>8</v>
      </c>
      <c r="I32" s="86">
        <v>8</v>
      </c>
      <c r="J32" s="7"/>
      <c r="K32" s="13"/>
    </row>
    <row r="33" s="1" customFormat="1" ht="11.25" spans="1:11">
      <c r="A33" s="28"/>
      <c r="B33" s="21" t="s">
        <v>75</v>
      </c>
      <c r="C33" s="21" t="s">
        <v>76</v>
      </c>
      <c r="D33" s="17" t="s">
        <v>921</v>
      </c>
      <c r="E33" s="29"/>
      <c r="F33" s="9" t="s">
        <v>658</v>
      </c>
      <c r="G33" s="9" t="s">
        <v>658</v>
      </c>
      <c r="H33" s="86">
        <v>5</v>
      </c>
      <c r="I33" s="86">
        <v>5</v>
      </c>
      <c r="J33" s="7"/>
      <c r="K33" s="13"/>
    </row>
    <row r="34" s="1" customFormat="1" ht="11.25" spans="1:11">
      <c r="A34" s="28"/>
      <c r="B34" s="28"/>
      <c r="C34" s="28"/>
      <c r="D34" s="17" t="s">
        <v>922</v>
      </c>
      <c r="E34" s="29"/>
      <c r="F34" s="9" t="s">
        <v>658</v>
      </c>
      <c r="G34" s="9" t="s">
        <v>658</v>
      </c>
      <c r="H34" s="86">
        <v>5</v>
      </c>
      <c r="I34" s="86">
        <v>5</v>
      </c>
      <c r="J34" s="7"/>
      <c r="K34" s="13"/>
    </row>
    <row r="35" s="1" customFormat="1" ht="11.25" spans="1:11">
      <c r="A35" s="28"/>
      <c r="B35" s="28"/>
      <c r="C35" s="30"/>
      <c r="D35" s="17" t="s">
        <v>923</v>
      </c>
      <c r="E35" s="29"/>
      <c r="F35" s="9" t="s">
        <v>658</v>
      </c>
      <c r="G35" s="9" t="s">
        <v>658</v>
      </c>
      <c r="H35" s="86">
        <v>5</v>
      </c>
      <c r="I35" s="86">
        <v>5</v>
      </c>
      <c r="J35" s="7"/>
      <c r="K35" s="13"/>
    </row>
    <row r="36" s="1" customFormat="1" ht="10.5" spans="1:11">
      <c r="A36" s="35" t="s">
        <v>81</v>
      </c>
      <c r="B36" s="36"/>
      <c r="C36" s="36"/>
      <c r="D36" s="36"/>
      <c r="E36" s="36"/>
      <c r="F36" s="36"/>
      <c r="G36" s="37"/>
      <c r="H36" s="38">
        <v>100</v>
      </c>
      <c r="I36" s="38">
        <f>SUM(I14:I35)</f>
        <v>98</v>
      </c>
      <c r="J36" s="35"/>
      <c r="K36" s="37"/>
    </row>
  </sheetData>
  <mergeCells count="7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D17:E17"/>
    <mergeCell ref="D18:E18"/>
    <mergeCell ref="D19:E19"/>
    <mergeCell ref="D20:E20"/>
    <mergeCell ref="D21:E21"/>
    <mergeCell ref="J21:K21"/>
    <mergeCell ref="D22:E22"/>
    <mergeCell ref="J22:K22"/>
    <mergeCell ref="D23:E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11:A12"/>
    <mergeCell ref="A13:A35"/>
    <mergeCell ref="B14:B26"/>
    <mergeCell ref="B27:B32"/>
    <mergeCell ref="B33:B35"/>
    <mergeCell ref="C14:C20"/>
    <mergeCell ref="C21:C24"/>
    <mergeCell ref="C28:C29"/>
    <mergeCell ref="C30:C32"/>
    <mergeCell ref="C33:C35"/>
    <mergeCell ref="A6:C10"/>
  </mergeCells>
  <pageMargins left="0.7" right="0.7" top="0.75" bottom="0.75" header="0.3" footer="0.3"/>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selection activeCell="V33" sqref="V33"/>
    </sheetView>
  </sheetViews>
  <sheetFormatPr defaultColWidth="8.16666666666667" defaultRowHeight="12"/>
  <cols>
    <col min="1" max="1" width="3.83333333333333" style="2" customWidth="1"/>
    <col min="2" max="2" width="3.66666666666667" style="2" customWidth="1"/>
    <col min="3" max="3" width="6.66666666666667" style="2" customWidth="1"/>
    <col min="4" max="4" width="19.6666666666667" style="2" customWidth="1"/>
    <col min="5" max="5" width="7.66666666666667" style="2" customWidth="1"/>
    <col min="6" max="6" width="13.6666666666667" style="2" customWidth="1"/>
    <col min="7" max="7" width="10.8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924</v>
      </c>
      <c r="B1" s="3"/>
      <c r="C1" s="4"/>
      <c r="D1" s="4"/>
    </row>
    <row r="2" ht="22.5" spans="1:11">
      <c r="A2" s="81" t="s">
        <v>1</v>
      </c>
      <c r="B2" s="81"/>
      <c r="C2" s="81"/>
      <c r="D2" s="81"/>
      <c r="E2" s="81"/>
      <c r="F2" s="81"/>
      <c r="G2" s="81"/>
      <c r="H2" s="81"/>
      <c r="I2" s="81"/>
      <c r="J2" s="81"/>
      <c r="K2" s="81"/>
    </row>
    <row r="3" s="1" customFormat="1" ht="10.5" spans="1:11">
      <c r="A3" s="6" t="s">
        <v>2</v>
      </c>
      <c r="B3" s="6"/>
      <c r="C3" s="6"/>
      <c r="D3" s="6"/>
      <c r="E3" s="6"/>
      <c r="F3" s="6"/>
      <c r="G3" s="6"/>
      <c r="H3" s="6"/>
      <c r="I3" s="6"/>
      <c r="J3" s="6"/>
      <c r="K3" s="6"/>
    </row>
    <row r="4" s="1" customFormat="1" ht="10.5" spans="1:11">
      <c r="A4" s="7" t="s">
        <v>3</v>
      </c>
      <c r="B4" s="8"/>
      <c r="C4" s="8"/>
      <c r="D4" s="9" t="s">
        <v>925</v>
      </c>
      <c r="E4" s="9"/>
      <c r="F4" s="9"/>
      <c r="G4" s="9"/>
      <c r="H4" s="9"/>
      <c r="I4" s="9"/>
      <c r="J4" s="9"/>
      <c r="K4" s="9"/>
    </row>
    <row r="5" s="1" customFormat="1" ht="10.5" spans="1:11">
      <c r="A5" s="7" t="s">
        <v>5</v>
      </c>
      <c r="B5" s="8"/>
      <c r="C5" s="8"/>
      <c r="D5" s="7" t="s">
        <v>926</v>
      </c>
      <c r="E5" s="8"/>
      <c r="F5" s="8"/>
      <c r="G5" s="7" t="s">
        <v>7</v>
      </c>
      <c r="H5" s="8"/>
      <c r="I5" s="8" t="s">
        <v>927</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f>E8+E9</f>
        <v>6365.58</v>
      </c>
      <c r="F7" s="9">
        <f>F8+E9</f>
        <v>6005.39</v>
      </c>
      <c r="G7" s="7">
        <f>G8+G9</f>
        <v>5571.41</v>
      </c>
      <c r="H7" s="13"/>
      <c r="I7" s="9">
        <v>10</v>
      </c>
      <c r="J7" s="9">
        <f>G7/F7</f>
        <v>0.927734918131878</v>
      </c>
      <c r="K7" s="27">
        <v>10</v>
      </c>
    </row>
    <row r="8" s="1" customFormat="1" ht="10.5" spans="1:11">
      <c r="A8" s="18"/>
      <c r="B8" s="15"/>
      <c r="C8" s="16"/>
      <c r="D8" s="17" t="s">
        <v>17</v>
      </c>
      <c r="E8" s="9">
        <v>4601</v>
      </c>
      <c r="F8" s="9">
        <v>4240.81</v>
      </c>
      <c r="G8" s="7">
        <v>3806.83</v>
      </c>
      <c r="H8" s="13"/>
      <c r="I8" s="9" t="s">
        <v>18</v>
      </c>
      <c r="J8" s="9"/>
      <c r="K8" s="9" t="s">
        <v>18</v>
      </c>
    </row>
    <row r="9" s="1" customFormat="1" ht="10.5" spans="1:11">
      <c r="A9" s="18"/>
      <c r="B9" s="15"/>
      <c r="C9" s="16"/>
      <c r="D9" s="7" t="s">
        <v>19</v>
      </c>
      <c r="E9" s="9">
        <v>1764.58</v>
      </c>
      <c r="F9" s="9"/>
      <c r="G9" s="7">
        <v>1764.58</v>
      </c>
      <c r="H9" s="13"/>
      <c r="I9" s="9" t="s">
        <v>18</v>
      </c>
      <c r="J9" s="9"/>
      <c r="K9" s="9" t="s">
        <v>18</v>
      </c>
    </row>
    <row r="10" s="1" customFormat="1" ht="10.5" spans="1:11">
      <c r="A10" s="19"/>
      <c r="B10" s="15"/>
      <c r="C10" s="16"/>
      <c r="D10" s="20" t="s">
        <v>20</v>
      </c>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928</v>
      </c>
      <c r="C12" s="9"/>
      <c r="D12" s="9"/>
      <c r="E12" s="9"/>
      <c r="F12" s="9"/>
      <c r="G12" s="8" t="s">
        <v>929</v>
      </c>
      <c r="H12" s="8"/>
      <c r="I12" s="8"/>
      <c r="J12" s="8"/>
      <c r="K12" s="13"/>
    </row>
    <row r="13" s="1" customFormat="1" ht="21"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930</v>
      </c>
      <c r="C14" s="21" t="s">
        <v>34</v>
      </c>
      <c r="D14" s="17" t="s">
        <v>931</v>
      </c>
      <c r="E14" s="29"/>
      <c r="F14" s="27" t="s">
        <v>932</v>
      </c>
      <c r="G14" s="27" t="s">
        <v>932</v>
      </c>
      <c r="H14" s="27">
        <v>4</v>
      </c>
      <c r="I14" s="27">
        <v>4</v>
      </c>
      <c r="J14" s="7"/>
      <c r="K14" s="13"/>
    </row>
    <row r="15" s="1" customFormat="1" ht="10.5" spans="1:11">
      <c r="A15" s="28"/>
      <c r="B15" s="9"/>
      <c r="C15" s="28"/>
      <c r="D15" s="17" t="s">
        <v>933</v>
      </c>
      <c r="E15" s="29"/>
      <c r="F15" s="27" t="s">
        <v>934</v>
      </c>
      <c r="G15" s="27" t="s">
        <v>934</v>
      </c>
      <c r="H15" s="27">
        <v>4</v>
      </c>
      <c r="I15" s="27">
        <v>4</v>
      </c>
      <c r="J15" s="7"/>
      <c r="K15" s="13"/>
    </row>
    <row r="16" s="1" customFormat="1" ht="10.5" spans="1:11">
      <c r="A16" s="28"/>
      <c r="B16" s="9"/>
      <c r="C16" s="28"/>
      <c r="D16" s="17" t="s">
        <v>935</v>
      </c>
      <c r="E16" s="29"/>
      <c r="F16" s="27" t="s">
        <v>936</v>
      </c>
      <c r="G16" s="27" t="s">
        <v>936</v>
      </c>
      <c r="H16" s="27">
        <v>4</v>
      </c>
      <c r="I16" s="27">
        <v>4</v>
      </c>
      <c r="J16" s="7"/>
      <c r="K16" s="13"/>
    </row>
    <row r="17" s="1" customFormat="1" ht="10.5" spans="1:11">
      <c r="A17" s="28"/>
      <c r="B17" s="9"/>
      <c r="C17" s="28"/>
      <c r="D17" s="17" t="s">
        <v>937</v>
      </c>
      <c r="E17" s="29"/>
      <c r="F17" s="27" t="s">
        <v>938</v>
      </c>
      <c r="G17" s="27" t="s">
        <v>939</v>
      </c>
      <c r="H17" s="27">
        <v>4</v>
      </c>
      <c r="I17" s="27">
        <v>4</v>
      </c>
      <c r="J17" s="7" t="s">
        <v>940</v>
      </c>
      <c r="K17" s="13"/>
    </row>
    <row r="18" s="1" customFormat="1" ht="10.5" spans="1:11">
      <c r="A18" s="28"/>
      <c r="B18" s="9"/>
      <c r="C18" s="28"/>
      <c r="D18" s="17" t="s">
        <v>941</v>
      </c>
      <c r="E18" s="29"/>
      <c r="F18" s="31" t="s">
        <v>942</v>
      </c>
      <c r="G18" s="31" t="s">
        <v>943</v>
      </c>
      <c r="H18" s="27">
        <v>4</v>
      </c>
      <c r="I18" s="27">
        <v>4</v>
      </c>
      <c r="J18" s="7" t="s">
        <v>944</v>
      </c>
      <c r="K18" s="13"/>
    </row>
    <row r="19" s="1" customFormat="1" ht="10.5" spans="1:11">
      <c r="A19" s="28"/>
      <c r="B19" s="9"/>
      <c r="C19" s="21" t="s">
        <v>44</v>
      </c>
      <c r="D19" s="17" t="s">
        <v>945</v>
      </c>
      <c r="E19" s="29"/>
      <c r="F19" s="49">
        <v>1</v>
      </c>
      <c r="G19" s="49">
        <v>1</v>
      </c>
      <c r="H19" s="27">
        <v>4</v>
      </c>
      <c r="I19" s="27">
        <v>4</v>
      </c>
      <c r="J19" s="7"/>
      <c r="K19" s="13"/>
    </row>
    <row r="20" s="1" customFormat="1" ht="10.5" spans="1:11">
      <c r="A20" s="28"/>
      <c r="B20" s="9"/>
      <c r="C20" s="21" t="s">
        <v>49</v>
      </c>
      <c r="D20" s="17" t="s">
        <v>931</v>
      </c>
      <c r="E20" s="29"/>
      <c r="F20" s="27" t="s">
        <v>946</v>
      </c>
      <c r="G20" s="82">
        <v>44907</v>
      </c>
      <c r="H20" s="27">
        <v>4</v>
      </c>
      <c r="I20" s="27">
        <v>4</v>
      </c>
      <c r="J20" s="7"/>
      <c r="K20" s="13"/>
    </row>
    <row r="21" s="1" customFormat="1" ht="10.5" spans="1:11">
      <c r="A21" s="28"/>
      <c r="B21" s="9"/>
      <c r="C21" s="28"/>
      <c r="D21" s="17" t="s">
        <v>933</v>
      </c>
      <c r="E21" s="29"/>
      <c r="F21" s="27" t="s">
        <v>946</v>
      </c>
      <c r="G21" s="82">
        <v>44879</v>
      </c>
      <c r="H21" s="27">
        <v>4</v>
      </c>
      <c r="I21" s="27">
        <v>4</v>
      </c>
      <c r="J21" s="7"/>
      <c r="K21" s="13"/>
    </row>
    <row r="22" s="1" customFormat="1" ht="10.5" spans="1:11">
      <c r="A22" s="28"/>
      <c r="B22" s="9"/>
      <c r="C22" s="28"/>
      <c r="D22" s="17" t="s">
        <v>935</v>
      </c>
      <c r="E22" s="29"/>
      <c r="F22" s="27" t="s">
        <v>946</v>
      </c>
      <c r="G22" s="82">
        <v>44918</v>
      </c>
      <c r="H22" s="27">
        <v>4</v>
      </c>
      <c r="I22" s="27">
        <v>4</v>
      </c>
      <c r="J22" s="7"/>
      <c r="K22" s="13"/>
    </row>
    <row r="23" s="1" customFormat="1" ht="10.5" spans="1:11">
      <c r="A23" s="28"/>
      <c r="B23" s="9"/>
      <c r="C23" s="28"/>
      <c r="D23" s="17" t="s">
        <v>941</v>
      </c>
      <c r="E23" s="29"/>
      <c r="F23" s="27" t="s">
        <v>946</v>
      </c>
      <c r="G23" s="83" t="s">
        <v>946</v>
      </c>
      <c r="H23" s="27">
        <v>4</v>
      </c>
      <c r="I23" s="27">
        <v>4</v>
      </c>
      <c r="J23" s="7"/>
      <c r="K23" s="13"/>
    </row>
    <row r="24" s="1" customFormat="1" ht="10.5" spans="1:11">
      <c r="A24" s="28"/>
      <c r="B24" s="9"/>
      <c r="C24" s="30"/>
      <c r="D24" s="17" t="s">
        <v>937</v>
      </c>
      <c r="E24" s="29"/>
      <c r="F24" s="27" t="s">
        <v>946</v>
      </c>
      <c r="G24" s="82">
        <v>44910</v>
      </c>
      <c r="H24" s="27">
        <v>4</v>
      </c>
      <c r="I24" s="27">
        <v>4</v>
      </c>
      <c r="J24" s="7"/>
      <c r="K24" s="13"/>
    </row>
    <row r="25" s="1" customFormat="1" ht="10.5" spans="1:11">
      <c r="A25" s="28"/>
      <c r="B25" s="9"/>
      <c r="C25" s="21" t="s">
        <v>53</v>
      </c>
      <c r="D25" s="17" t="s">
        <v>931</v>
      </c>
      <c r="E25" s="29"/>
      <c r="F25" s="27" t="s">
        <v>932</v>
      </c>
      <c r="G25" s="27" t="s">
        <v>932</v>
      </c>
      <c r="H25" s="27">
        <v>4</v>
      </c>
      <c r="I25" s="27">
        <v>4</v>
      </c>
      <c r="J25" s="7"/>
      <c r="K25" s="13"/>
    </row>
    <row r="26" s="1" customFormat="1" ht="10.5" spans="1:11">
      <c r="A26" s="28"/>
      <c r="B26" s="9"/>
      <c r="C26" s="28"/>
      <c r="D26" s="17" t="s">
        <v>933</v>
      </c>
      <c r="E26" s="29"/>
      <c r="F26" s="27" t="s">
        <v>934</v>
      </c>
      <c r="G26" s="27" t="s">
        <v>934</v>
      </c>
      <c r="H26" s="27">
        <v>4</v>
      </c>
      <c r="I26" s="27">
        <v>4</v>
      </c>
      <c r="J26" s="7"/>
      <c r="K26" s="13"/>
    </row>
    <row r="27" s="1" customFormat="1" ht="10.5" spans="1:11">
      <c r="A27" s="28"/>
      <c r="B27" s="9"/>
      <c r="C27" s="28"/>
      <c r="D27" s="17" t="s">
        <v>935</v>
      </c>
      <c r="E27" s="29"/>
      <c r="F27" s="27" t="s">
        <v>936</v>
      </c>
      <c r="G27" s="27" t="s">
        <v>936</v>
      </c>
      <c r="H27" s="27">
        <v>4</v>
      </c>
      <c r="I27" s="27">
        <v>4</v>
      </c>
      <c r="J27" s="7"/>
      <c r="K27" s="13"/>
    </row>
    <row r="28" s="1" customFormat="1" ht="10.5" spans="1:11">
      <c r="A28" s="28"/>
      <c r="B28" s="9"/>
      <c r="C28" s="28"/>
      <c r="D28" s="17" t="s">
        <v>941</v>
      </c>
      <c r="E28" s="29"/>
      <c r="F28" s="31" t="s">
        <v>942</v>
      </c>
      <c r="G28" s="31" t="s">
        <v>943</v>
      </c>
      <c r="H28" s="27">
        <v>4</v>
      </c>
      <c r="I28" s="27">
        <v>4</v>
      </c>
      <c r="J28" s="7"/>
      <c r="K28" s="13"/>
    </row>
    <row r="29" s="1" customFormat="1" ht="10.5" spans="1:11">
      <c r="A29" s="28"/>
      <c r="B29" s="9"/>
      <c r="C29" s="30"/>
      <c r="D29" s="17" t="s">
        <v>937</v>
      </c>
      <c r="E29" s="29"/>
      <c r="F29" s="27" t="s">
        <v>938</v>
      </c>
      <c r="G29" s="27" t="s">
        <v>939</v>
      </c>
      <c r="H29" s="27">
        <v>4</v>
      </c>
      <c r="I29" s="27">
        <v>4</v>
      </c>
      <c r="J29" s="7" t="s">
        <v>940</v>
      </c>
      <c r="K29" s="13"/>
    </row>
    <row r="30" s="1" customFormat="1" ht="10.5" spans="1:11">
      <c r="A30" s="28"/>
      <c r="B30" s="9" t="s">
        <v>947</v>
      </c>
      <c r="C30" s="21" t="s">
        <v>59</v>
      </c>
      <c r="D30" s="33" t="s">
        <v>157</v>
      </c>
      <c r="E30" s="34"/>
      <c r="F30" s="27"/>
      <c r="G30" s="27"/>
      <c r="H30" s="27"/>
      <c r="I30" s="27"/>
      <c r="J30" s="7"/>
      <c r="K30" s="13"/>
    </row>
    <row r="31" s="1" customFormat="1" ht="10.5" spans="1:11">
      <c r="A31" s="28"/>
      <c r="B31" s="9"/>
      <c r="C31" s="28"/>
      <c r="D31" s="33" t="s">
        <v>149</v>
      </c>
      <c r="E31" s="34"/>
      <c r="F31" s="27"/>
      <c r="G31" s="27"/>
      <c r="H31" s="27"/>
      <c r="I31" s="27"/>
      <c r="J31" s="7"/>
      <c r="K31" s="13"/>
    </row>
    <row r="32" s="1" customFormat="1" ht="10.5" spans="1:11">
      <c r="A32" s="28"/>
      <c r="B32" s="9"/>
      <c r="C32" s="30"/>
      <c r="D32" s="33" t="s">
        <v>146</v>
      </c>
      <c r="E32" s="34"/>
      <c r="F32" s="27"/>
      <c r="G32" s="27"/>
      <c r="H32" s="27"/>
      <c r="I32" s="27"/>
      <c r="J32" s="7"/>
      <c r="K32" s="13"/>
    </row>
    <row r="33" s="1" customFormat="1" ht="42" spans="1:11">
      <c r="A33" s="28"/>
      <c r="B33" s="9"/>
      <c r="C33" s="21" t="s">
        <v>64</v>
      </c>
      <c r="D33" s="33" t="s">
        <v>948</v>
      </c>
      <c r="E33" s="34"/>
      <c r="F33" s="27" t="s">
        <v>949</v>
      </c>
      <c r="G33" s="84">
        <v>1</v>
      </c>
      <c r="H33" s="27">
        <v>12</v>
      </c>
      <c r="I33" s="27">
        <v>12</v>
      </c>
      <c r="J33" s="7"/>
      <c r="K33" s="13"/>
    </row>
    <row r="34" s="1" customFormat="1" ht="10.5" spans="1:11">
      <c r="A34" s="28"/>
      <c r="B34" s="9"/>
      <c r="C34" s="21" t="s">
        <v>70</v>
      </c>
      <c r="D34" s="33" t="s">
        <v>157</v>
      </c>
      <c r="E34" s="34"/>
      <c r="F34" s="27"/>
      <c r="G34" s="27"/>
      <c r="J34" s="7"/>
      <c r="K34" s="13"/>
    </row>
    <row r="35" s="1" customFormat="1" ht="10.5" spans="1:11">
      <c r="A35" s="28"/>
      <c r="B35" s="9"/>
      <c r="C35" s="28"/>
      <c r="D35" s="33" t="s">
        <v>149</v>
      </c>
      <c r="E35" s="34"/>
      <c r="F35" s="27"/>
      <c r="G35" s="27"/>
      <c r="H35" s="27"/>
      <c r="I35" s="27"/>
      <c r="J35" s="7"/>
      <c r="K35" s="13"/>
    </row>
    <row r="36" s="1" customFormat="1" ht="10.5" spans="1:11">
      <c r="A36" s="28"/>
      <c r="B36" s="9"/>
      <c r="C36" s="30"/>
      <c r="D36" s="33" t="s">
        <v>146</v>
      </c>
      <c r="E36" s="34"/>
      <c r="F36" s="27"/>
      <c r="G36" s="27"/>
      <c r="H36" s="27"/>
      <c r="I36" s="27"/>
      <c r="J36" s="7"/>
      <c r="K36" s="13"/>
    </row>
    <row r="37" s="1" customFormat="1" ht="21" spans="1:11">
      <c r="A37" s="28"/>
      <c r="B37" s="9"/>
      <c r="C37" s="21" t="s">
        <v>71</v>
      </c>
      <c r="D37" s="33" t="s">
        <v>950</v>
      </c>
      <c r="E37" s="34"/>
      <c r="F37" s="85" t="s">
        <v>951</v>
      </c>
      <c r="G37" s="27" t="s">
        <v>952</v>
      </c>
      <c r="H37" s="27">
        <v>12</v>
      </c>
      <c r="I37" s="27">
        <v>12</v>
      </c>
      <c r="J37" s="7"/>
      <c r="K37" s="13"/>
    </row>
    <row r="38" s="1" customFormat="1" ht="31.5" spans="1:11">
      <c r="A38" s="28"/>
      <c r="B38" s="21" t="s">
        <v>953</v>
      </c>
      <c r="C38" s="21" t="s">
        <v>76</v>
      </c>
      <c r="D38" s="33" t="s">
        <v>954</v>
      </c>
      <c r="E38" s="34"/>
      <c r="F38" s="27" t="s">
        <v>955</v>
      </c>
      <c r="G38" s="27" t="s">
        <v>955</v>
      </c>
      <c r="H38" s="27">
        <v>12</v>
      </c>
      <c r="I38" s="27">
        <v>12</v>
      </c>
      <c r="J38" s="7"/>
      <c r="K38" s="13"/>
    </row>
    <row r="39" s="1" customFormat="1" ht="10.5" spans="1:11">
      <c r="A39" s="28"/>
      <c r="B39" s="28"/>
      <c r="C39" s="28"/>
      <c r="D39" s="33" t="s">
        <v>149</v>
      </c>
      <c r="E39" s="34"/>
      <c r="H39" s="27"/>
      <c r="I39" s="27"/>
      <c r="J39" s="7"/>
      <c r="K39" s="13"/>
    </row>
    <row r="40" s="1" customFormat="1" ht="10.5" spans="1:11">
      <c r="A40" s="28"/>
      <c r="B40" s="28"/>
      <c r="C40" s="30"/>
      <c r="D40" s="33" t="s">
        <v>146</v>
      </c>
      <c r="E40" s="34"/>
      <c r="F40" s="27"/>
      <c r="G40" s="27"/>
      <c r="J40" s="7"/>
      <c r="K40" s="13"/>
    </row>
    <row r="41" s="1" customFormat="1" ht="10.5" spans="1:11">
      <c r="A41" s="35" t="s">
        <v>81</v>
      </c>
      <c r="B41" s="36"/>
      <c r="C41" s="36"/>
      <c r="D41" s="36"/>
      <c r="E41" s="36"/>
      <c r="F41" s="36"/>
      <c r="G41" s="37"/>
      <c r="H41" s="38">
        <v>100</v>
      </c>
      <c r="I41" s="38">
        <v>100</v>
      </c>
      <c r="J41" s="35"/>
      <c r="K41" s="37"/>
    </row>
  </sheetData>
  <mergeCells count="85">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D23:E23"/>
    <mergeCell ref="D24:E24"/>
    <mergeCell ref="J24:K24"/>
    <mergeCell ref="D25:E25"/>
    <mergeCell ref="J25:K25"/>
    <mergeCell ref="D26:E26"/>
    <mergeCell ref="J26:K26"/>
    <mergeCell ref="D27:E27"/>
    <mergeCell ref="J27:K27"/>
    <mergeCell ref="D28:E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29"/>
    <mergeCell ref="B30:B37"/>
    <mergeCell ref="B38:B40"/>
    <mergeCell ref="C14:C18"/>
    <mergeCell ref="C20:C24"/>
    <mergeCell ref="C25:C29"/>
    <mergeCell ref="C30:C32"/>
    <mergeCell ref="C34:C36"/>
    <mergeCell ref="C38:C40"/>
    <mergeCell ref="A6:C10"/>
  </mergeCells>
  <pageMargins left="0.7" right="0.7" top="0.75" bottom="0.75" header="0.3" footer="0.3"/>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9"/>
  <sheetViews>
    <sheetView workbookViewId="0">
      <selection activeCell="T16" sqref="T16"/>
    </sheetView>
  </sheetViews>
  <sheetFormatPr defaultColWidth="8.16666666666667" defaultRowHeight="12"/>
  <cols>
    <col min="1" max="1" width="3.83333333333333" style="2" customWidth="1"/>
    <col min="2" max="2" width="6.16666666666667" style="2" customWidth="1"/>
    <col min="3" max="3" width="8" style="2" customWidth="1"/>
    <col min="4" max="4" width="19.6666666666667" style="2" customWidth="1"/>
    <col min="5" max="5" width="10" style="2" customWidth="1"/>
    <col min="6" max="6" width="23.3333333333333" style="2" customWidth="1"/>
    <col min="7" max="7" width="22.5" style="2" customWidth="1"/>
    <col min="8" max="8" width="5" style="2" customWidth="1"/>
    <col min="9" max="9" width="6.16666666666667" style="2" customWidth="1"/>
    <col min="10" max="10" width="6.83333333333333" style="2" customWidth="1"/>
    <col min="11" max="11" width="14.1666666666667" style="2" customWidth="1"/>
    <col min="12" max="16384" width="8.16666666666667" style="2"/>
  </cols>
  <sheetData>
    <row r="1" ht="25" customHeight="1" spans="1:4">
      <c r="A1" s="3" t="s">
        <v>0</v>
      </c>
      <c r="B1" s="3"/>
      <c r="C1" s="4"/>
      <c r="D1" s="4"/>
    </row>
    <row r="2" ht="23" customHeight="1" spans="1:11">
      <c r="A2" s="5" t="s">
        <v>1</v>
      </c>
      <c r="B2" s="5"/>
      <c r="C2" s="5"/>
      <c r="D2" s="5"/>
      <c r="E2" s="5"/>
      <c r="F2" s="5"/>
      <c r="G2" s="5"/>
      <c r="H2" s="5"/>
      <c r="I2" s="5"/>
      <c r="J2" s="5"/>
      <c r="K2" s="5"/>
    </row>
    <row r="3" s="1" customFormat="1" ht="15" customHeight="1" spans="1:11">
      <c r="A3" s="6" t="s">
        <v>2</v>
      </c>
      <c r="B3" s="6"/>
      <c r="C3" s="6"/>
      <c r="D3" s="6"/>
      <c r="E3" s="6"/>
      <c r="F3" s="6"/>
      <c r="G3" s="6"/>
      <c r="H3" s="6"/>
      <c r="I3" s="6"/>
      <c r="J3" s="6"/>
      <c r="K3" s="6"/>
    </row>
    <row r="4" s="1" customFormat="1" ht="17" customHeight="1" spans="1:11">
      <c r="A4" s="7" t="s">
        <v>3</v>
      </c>
      <c r="B4" s="8"/>
      <c r="C4" s="8"/>
      <c r="D4" s="9" t="s">
        <v>956</v>
      </c>
      <c r="E4" s="9"/>
      <c r="F4" s="9"/>
      <c r="G4" s="9"/>
      <c r="H4" s="9"/>
      <c r="I4" s="9"/>
      <c r="J4" s="9"/>
      <c r="K4" s="9"/>
    </row>
    <row r="5" s="1" customFormat="1" ht="17" customHeight="1" spans="1:11">
      <c r="A5" s="7" t="s">
        <v>5</v>
      </c>
      <c r="B5" s="8"/>
      <c r="C5" s="8"/>
      <c r="D5" s="7" t="s">
        <v>6</v>
      </c>
      <c r="E5" s="8"/>
      <c r="F5" s="8"/>
      <c r="G5" s="7" t="s">
        <v>7</v>
      </c>
      <c r="H5" s="8"/>
      <c r="I5" s="8" t="s">
        <v>8</v>
      </c>
      <c r="J5" s="8"/>
      <c r="K5" s="13"/>
    </row>
    <row r="6" s="1" customFormat="1" ht="17" customHeight="1" spans="1:11">
      <c r="A6" s="10" t="s">
        <v>9</v>
      </c>
      <c r="B6" s="11"/>
      <c r="C6" s="12"/>
      <c r="D6" s="7"/>
      <c r="E6" s="9" t="s">
        <v>10</v>
      </c>
      <c r="F6" s="9" t="s">
        <v>11</v>
      </c>
      <c r="G6" s="7" t="s">
        <v>12</v>
      </c>
      <c r="H6" s="13"/>
      <c r="I6" s="9" t="s">
        <v>13</v>
      </c>
      <c r="J6" s="9" t="s">
        <v>14</v>
      </c>
      <c r="K6" s="9" t="s">
        <v>15</v>
      </c>
    </row>
    <row r="7" s="1" customFormat="1" ht="17" customHeight="1" spans="1:11">
      <c r="A7" s="14"/>
      <c r="B7" s="15"/>
      <c r="C7" s="16"/>
      <c r="D7" s="17" t="s">
        <v>16</v>
      </c>
      <c r="E7" s="52">
        <v>25446</v>
      </c>
      <c r="F7" s="52">
        <v>25674</v>
      </c>
      <c r="G7" s="53">
        <f>G8+G9</f>
        <v>25100.89</v>
      </c>
      <c r="H7" s="54"/>
      <c r="I7" s="52">
        <v>10</v>
      </c>
      <c r="J7" s="52">
        <f>G7/F7</f>
        <v>0.977677416841941</v>
      </c>
      <c r="K7" s="76"/>
    </row>
    <row r="8" s="1" customFormat="1" ht="17" customHeight="1" spans="1:11">
      <c r="A8" s="18"/>
      <c r="B8" s="15"/>
      <c r="C8" s="16"/>
      <c r="D8" s="17" t="s">
        <v>17</v>
      </c>
      <c r="E8" s="52">
        <v>25446</v>
      </c>
      <c r="F8" s="52">
        <v>25674</v>
      </c>
      <c r="G8" s="53">
        <v>24563.06</v>
      </c>
      <c r="H8" s="54"/>
      <c r="I8" s="52" t="s">
        <v>18</v>
      </c>
      <c r="J8" s="52"/>
      <c r="K8" s="52" t="s">
        <v>18</v>
      </c>
    </row>
    <row r="9" s="1" customFormat="1" ht="17" customHeight="1" spans="1:11">
      <c r="A9" s="18"/>
      <c r="B9" s="15"/>
      <c r="C9" s="16"/>
      <c r="D9" s="7" t="s">
        <v>19</v>
      </c>
      <c r="E9" s="52">
        <v>537.83</v>
      </c>
      <c r="F9" s="52"/>
      <c r="G9" s="53">
        <v>537.83</v>
      </c>
      <c r="H9" s="54"/>
      <c r="I9" s="52" t="s">
        <v>18</v>
      </c>
      <c r="J9" s="52"/>
      <c r="K9" s="52" t="s">
        <v>18</v>
      </c>
    </row>
    <row r="10" s="1" customFormat="1" ht="17" customHeight="1" spans="1:11">
      <c r="A10" s="19"/>
      <c r="B10" s="15"/>
      <c r="C10" s="16"/>
      <c r="D10" s="20" t="s">
        <v>20</v>
      </c>
      <c r="E10" s="55"/>
      <c r="F10" s="55"/>
      <c r="G10" s="56"/>
      <c r="H10" s="57"/>
      <c r="I10" s="55" t="s">
        <v>18</v>
      </c>
      <c r="J10" s="55"/>
      <c r="K10" s="55" t="s">
        <v>18</v>
      </c>
    </row>
    <row r="11" s="1" customFormat="1" ht="17" customHeight="1" spans="1:11">
      <c r="A11" s="14" t="s">
        <v>21</v>
      </c>
      <c r="B11" s="23" t="s">
        <v>22</v>
      </c>
      <c r="C11" s="24"/>
      <c r="D11" s="24"/>
      <c r="E11" s="24"/>
      <c r="F11" s="25"/>
      <c r="G11" s="7" t="s">
        <v>23</v>
      </c>
      <c r="H11" s="8"/>
      <c r="I11" s="8"/>
      <c r="J11" s="8"/>
      <c r="K11" s="13"/>
    </row>
    <row r="12" s="1" customFormat="1" ht="34" customHeight="1" spans="1:11">
      <c r="A12" s="26"/>
      <c r="B12" s="43" t="s">
        <v>957</v>
      </c>
      <c r="C12" s="43"/>
      <c r="D12" s="43"/>
      <c r="E12" s="43"/>
      <c r="F12" s="43"/>
      <c r="G12" s="43" t="s">
        <v>957</v>
      </c>
      <c r="H12" s="43"/>
      <c r="I12" s="43"/>
      <c r="J12" s="43"/>
      <c r="K12" s="43"/>
    </row>
    <row r="13" s="1" customFormat="1" ht="28" customHeight="1" spans="1:11">
      <c r="A13" s="21" t="s">
        <v>26</v>
      </c>
      <c r="B13" s="21" t="s">
        <v>27</v>
      </c>
      <c r="C13" s="9" t="s">
        <v>28</v>
      </c>
      <c r="D13" s="9" t="s">
        <v>29</v>
      </c>
      <c r="E13" s="9"/>
      <c r="F13" s="13" t="s">
        <v>30</v>
      </c>
      <c r="G13" s="9" t="s">
        <v>31</v>
      </c>
      <c r="H13" s="9" t="s">
        <v>13</v>
      </c>
      <c r="I13" s="9" t="s">
        <v>15</v>
      </c>
      <c r="J13" s="7" t="s">
        <v>32</v>
      </c>
      <c r="K13" s="13"/>
    </row>
    <row r="14" s="1" customFormat="1" ht="15" customHeight="1" spans="1:11">
      <c r="A14" s="28"/>
      <c r="B14" s="21" t="s">
        <v>509</v>
      </c>
      <c r="C14" s="21" t="s">
        <v>34</v>
      </c>
      <c r="D14" s="58" t="s">
        <v>958</v>
      </c>
      <c r="E14" s="59"/>
      <c r="F14" s="60" t="s">
        <v>959</v>
      </c>
      <c r="G14" s="61" t="s">
        <v>960</v>
      </c>
      <c r="H14" s="61">
        <v>3</v>
      </c>
      <c r="I14" s="61">
        <v>3</v>
      </c>
      <c r="J14" s="7"/>
      <c r="K14" s="13"/>
    </row>
    <row r="15" s="1" customFormat="1" ht="15" customHeight="1" spans="1:11">
      <c r="A15" s="28"/>
      <c r="B15" s="28"/>
      <c r="C15" s="28"/>
      <c r="D15" s="58" t="s">
        <v>520</v>
      </c>
      <c r="E15" s="59"/>
      <c r="F15" s="60" t="s">
        <v>961</v>
      </c>
      <c r="G15" s="61" t="s">
        <v>962</v>
      </c>
      <c r="H15" s="61">
        <v>3</v>
      </c>
      <c r="I15" s="61">
        <v>3</v>
      </c>
      <c r="J15" s="7"/>
      <c r="K15" s="13"/>
    </row>
    <row r="16" s="1" customFormat="1" ht="94" customHeight="1" spans="1:11">
      <c r="A16" s="28"/>
      <c r="B16" s="28"/>
      <c r="C16" s="28"/>
      <c r="D16" s="58" t="s">
        <v>963</v>
      </c>
      <c r="E16" s="59"/>
      <c r="F16" s="62">
        <v>0.03</v>
      </c>
      <c r="G16" s="63">
        <v>0.00899144188061965</v>
      </c>
      <c r="H16" s="61">
        <v>3</v>
      </c>
      <c r="I16" s="61">
        <v>1.2</v>
      </c>
      <c r="J16" s="77" t="s">
        <v>512</v>
      </c>
      <c r="K16" s="78"/>
    </row>
    <row r="17" s="1" customFormat="1" ht="91" customHeight="1" spans="1:11">
      <c r="A17" s="28"/>
      <c r="B17" s="28"/>
      <c r="C17" s="28"/>
      <c r="D17" s="58" t="s">
        <v>964</v>
      </c>
      <c r="E17" s="59"/>
      <c r="F17" s="60" t="s">
        <v>965</v>
      </c>
      <c r="G17" s="63">
        <v>0.021577380952381</v>
      </c>
      <c r="H17" s="61">
        <v>3</v>
      </c>
      <c r="I17" s="61">
        <v>1.3</v>
      </c>
      <c r="J17" s="77" t="s">
        <v>512</v>
      </c>
      <c r="K17" s="78"/>
    </row>
    <row r="18" s="1" customFormat="1" ht="103" customHeight="1" spans="1:11">
      <c r="A18" s="28"/>
      <c r="B18" s="28"/>
      <c r="C18" s="28"/>
      <c r="D18" s="58" t="s">
        <v>966</v>
      </c>
      <c r="E18" s="59"/>
      <c r="F18" s="64" t="s">
        <v>967</v>
      </c>
      <c r="G18" s="61" t="s">
        <v>968</v>
      </c>
      <c r="H18" s="61">
        <v>3</v>
      </c>
      <c r="I18" s="61">
        <v>0.8</v>
      </c>
      <c r="J18" s="77" t="s">
        <v>969</v>
      </c>
      <c r="K18" s="78"/>
    </row>
    <row r="19" s="1" customFormat="1" ht="15" customHeight="1" spans="1:11">
      <c r="A19" s="28"/>
      <c r="B19" s="28"/>
      <c r="C19" s="28"/>
      <c r="D19" s="58" t="s">
        <v>970</v>
      </c>
      <c r="E19" s="59"/>
      <c r="F19" s="60" t="s">
        <v>971</v>
      </c>
      <c r="G19" s="60" t="s">
        <v>971</v>
      </c>
      <c r="H19" s="61">
        <v>3</v>
      </c>
      <c r="I19" s="61">
        <v>3</v>
      </c>
      <c r="J19" s="7"/>
      <c r="K19" s="13"/>
    </row>
    <row r="20" s="1" customFormat="1" ht="15" customHeight="1" spans="1:11">
      <c r="A20" s="28"/>
      <c r="B20" s="28"/>
      <c r="C20" s="28"/>
      <c r="D20" s="58" t="s">
        <v>972</v>
      </c>
      <c r="E20" s="59"/>
      <c r="F20" s="60" t="s">
        <v>973</v>
      </c>
      <c r="G20" s="60" t="s">
        <v>973</v>
      </c>
      <c r="H20" s="61">
        <v>3</v>
      </c>
      <c r="I20" s="61">
        <v>3</v>
      </c>
      <c r="J20" s="7"/>
      <c r="K20" s="13"/>
    </row>
    <row r="21" s="1" customFormat="1" ht="15" customHeight="1" spans="1:11">
      <c r="A21" s="28"/>
      <c r="B21" s="28"/>
      <c r="C21" s="28"/>
      <c r="D21" s="58" t="s">
        <v>974</v>
      </c>
      <c r="E21" s="59"/>
      <c r="F21" s="60" t="s">
        <v>971</v>
      </c>
      <c r="G21" s="60" t="s">
        <v>971</v>
      </c>
      <c r="H21" s="61">
        <v>3</v>
      </c>
      <c r="I21" s="61">
        <v>3</v>
      </c>
      <c r="J21" s="7"/>
      <c r="K21" s="13"/>
    </row>
    <row r="22" s="1" customFormat="1" ht="121" customHeight="1" spans="1:11">
      <c r="A22" s="28"/>
      <c r="B22" s="28"/>
      <c r="C22" s="28"/>
      <c r="D22" s="58" t="s">
        <v>975</v>
      </c>
      <c r="E22" s="59"/>
      <c r="F22" s="60" t="s">
        <v>976</v>
      </c>
      <c r="G22" s="63">
        <v>0.248730964467005</v>
      </c>
      <c r="H22" s="61">
        <v>3</v>
      </c>
      <c r="I22" s="61">
        <v>2.1</v>
      </c>
      <c r="J22" s="77" t="s">
        <v>547</v>
      </c>
      <c r="K22" s="78"/>
    </row>
    <row r="23" s="1" customFormat="1" ht="15" customHeight="1" spans="1:11">
      <c r="A23" s="28"/>
      <c r="B23" s="28"/>
      <c r="C23" s="28"/>
      <c r="D23" s="58" t="s">
        <v>977</v>
      </c>
      <c r="E23" s="59"/>
      <c r="F23" s="62">
        <v>1</v>
      </c>
      <c r="G23" s="65">
        <v>1</v>
      </c>
      <c r="H23" s="61">
        <v>3</v>
      </c>
      <c r="I23" s="61">
        <v>3</v>
      </c>
      <c r="J23" s="7"/>
      <c r="K23" s="13"/>
    </row>
    <row r="24" s="1" customFormat="1" ht="15" customHeight="1" spans="1:11">
      <c r="A24" s="28"/>
      <c r="B24" s="28"/>
      <c r="C24" s="28"/>
      <c r="D24" s="58" t="s">
        <v>978</v>
      </c>
      <c r="E24" s="59"/>
      <c r="F24" s="60" t="s">
        <v>979</v>
      </c>
      <c r="G24" s="61" t="s">
        <v>980</v>
      </c>
      <c r="H24" s="61">
        <v>3</v>
      </c>
      <c r="I24" s="61">
        <v>3</v>
      </c>
      <c r="J24" s="7"/>
      <c r="K24" s="13"/>
    </row>
    <row r="25" s="1" customFormat="1" ht="15" customHeight="1" spans="1:11">
      <c r="A25" s="28"/>
      <c r="B25" s="28"/>
      <c r="C25" s="28"/>
      <c r="D25" s="58" t="s">
        <v>981</v>
      </c>
      <c r="E25" s="59"/>
      <c r="F25" s="60" t="s">
        <v>982</v>
      </c>
      <c r="G25" s="61" t="s">
        <v>983</v>
      </c>
      <c r="H25" s="61">
        <v>3</v>
      </c>
      <c r="I25" s="61">
        <v>3</v>
      </c>
      <c r="J25" s="7"/>
      <c r="K25" s="13"/>
    </row>
    <row r="26" s="1" customFormat="1" ht="15" customHeight="1" spans="1:11">
      <c r="A26" s="28"/>
      <c r="B26" s="28"/>
      <c r="C26" s="28"/>
      <c r="D26" s="58" t="s">
        <v>984</v>
      </c>
      <c r="E26" s="59"/>
      <c r="F26" s="60" t="s">
        <v>985</v>
      </c>
      <c r="G26" s="61" t="s">
        <v>986</v>
      </c>
      <c r="H26" s="61">
        <v>3</v>
      </c>
      <c r="I26" s="61">
        <v>3</v>
      </c>
      <c r="J26" s="7"/>
      <c r="K26" s="13"/>
    </row>
    <row r="27" s="1" customFormat="1" ht="15" customHeight="1" spans="1:11">
      <c r="A27" s="28"/>
      <c r="B27" s="28"/>
      <c r="C27" s="28"/>
      <c r="D27" s="58" t="s">
        <v>987</v>
      </c>
      <c r="E27" s="59"/>
      <c r="F27" s="60" t="s">
        <v>988</v>
      </c>
      <c r="G27" s="61" t="s">
        <v>989</v>
      </c>
      <c r="H27" s="61">
        <v>3</v>
      </c>
      <c r="I27" s="61">
        <v>3</v>
      </c>
      <c r="J27" s="7"/>
      <c r="K27" s="13"/>
    </row>
    <row r="28" s="1" customFormat="1" ht="15" customHeight="1" spans="1:11">
      <c r="A28" s="28"/>
      <c r="B28" s="28"/>
      <c r="C28" s="28"/>
      <c r="D28" s="58" t="s">
        <v>990</v>
      </c>
      <c r="E28" s="59"/>
      <c r="F28" s="60" t="s">
        <v>991</v>
      </c>
      <c r="G28" s="63">
        <v>0.665989847715736</v>
      </c>
      <c r="H28" s="61">
        <v>3</v>
      </c>
      <c r="I28" s="61">
        <v>3</v>
      </c>
      <c r="J28" s="7"/>
      <c r="K28" s="13"/>
    </row>
    <row r="29" s="1" customFormat="1" ht="15" customHeight="1" spans="1:11">
      <c r="A29" s="28"/>
      <c r="B29" s="28"/>
      <c r="C29" s="21" t="s">
        <v>44</v>
      </c>
      <c r="D29" s="66" t="s">
        <v>992</v>
      </c>
      <c r="E29" s="67"/>
      <c r="F29" s="60" t="s">
        <v>448</v>
      </c>
      <c r="G29" s="60" t="s">
        <v>448</v>
      </c>
      <c r="H29" s="61">
        <v>1</v>
      </c>
      <c r="I29" s="61">
        <v>1</v>
      </c>
      <c r="J29" s="7"/>
      <c r="K29" s="13"/>
    </row>
    <row r="30" s="1" customFormat="1" ht="15" customHeight="1" spans="1:11">
      <c r="A30" s="28"/>
      <c r="B30" s="28"/>
      <c r="C30" s="28"/>
      <c r="D30" s="66" t="s">
        <v>993</v>
      </c>
      <c r="E30" s="67"/>
      <c r="F30" s="60" t="s">
        <v>448</v>
      </c>
      <c r="G30" s="60" t="s">
        <v>448</v>
      </c>
      <c r="H30" s="61">
        <v>1</v>
      </c>
      <c r="I30" s="61">
        <v>1</v>
      </c>
      <c r="J30" s="7"/>
      <c r="K30" s="13"/>
    </row>
    <row r="31" s="1" customFormat="1" ht="15" customHeight="1" spans="1:11">
      <c r="A31" s="28"/>
      <c r="B31" s="28"/>
      <c r="C31" s="30"/>
      <c r="D31" s="66" t="s">
        <v>994</v>
      </c>
      <c r="E31" s="67"/>
      <c r="F31" s="60" t="s">
        <v>448</v>
      </c>
      <c r="G31" s="60" t="s">
        <v>448</v>
      </c>
      <c r="H31" s="61">
        <v>1</v>
      </c>
      <c r="I31" s="61">
        <v>1</v>
      </c>
      <c r="J31" s="7"/>
      <c r="K31" s="13"/>
    </row>
    <row r="32" s="1" customFormat="1" ht="15" customHeight="1" spans="1:11">
      <c r="A32" s="28"/>
      <c r="B32" s="28"/>
      <c r="C32" s="21" t="s">
        <v>49</v>
      </c>
      <c r="D32" s="66" t="s">
        <v>995</v>
      </c>
      <c r="E32" s="67"/>
      <c r="F32" s="60" t="s">
        <v>448</v>
      </c>
      <c r="G32" s="60" t="s">
        <v>448</v>
      </c>
      <c r="H32" s="61">
        <v>1</v>
      </c>
      <c r="I32" s="61">
        <v>1</v>
      </c>
      <c r="J32" s="7"/>
      <c r="K32" s="13"/>
    </row>
    <row r="33" s="1" customFormat="1" ht="15" customHeight="1" spans="1:11">
      <c r="A33" s="28"/>
      <c r="B33" s="28"/>
      <c r="C33" s="28"/>
      <c r="D33" s="66" t="s">
        <v>996</v>
      </c>
      <c r="E33" s="67"/>
      <c r="F33" s="60" t="s">
        <v>448</v>
      </c>
      <c r="G33" s="60" t="s">
        <v>448</v>
      </c>
      <c r="H33" s="61">
        <v>1</v>
      </c>
      <c r="I33" s="61">
        <v>1</v>
      </c>
      <c r="J33" s="7"/>
      <c r="K33" s="13"/>
    </row>
    <row r="34" s="1" customFormat="1" ht="15" customHeight="1" spans="1:11">
      <c r="A34" s="28"/>
      <c r="B34" s="28"/>
      <c r="C34" s="28"/>
      <c r="D34" s="66" t="s">
        <v>997</v>
      </c>
      <c r="E34" s="67"/>
      <c r="F34" s="60" t="s">
        <v>448</v>
      </c>
      <c r="G34" s="60" t="s">
        <v>448</v>
      </c>
      <c r="H34" s="61">
        <v>1</v>
      </c>
      <c r="I34" s="61">
        <v>1</v>
      </c>
      <c r="J34" s="7"/>
      <c r="K34" s="13"/>
    </row>
    <row r="35" s="1" customFormat="1" ht="15" customHeight="1" spans="1:11">
      <c r="A35" s="28"/>
      <c r="B35" s="28"/>
      <c r="C35" s="30"/>
      <c r="D35" s="66" t="s">
        <v>998</v>
      </c>
      <c r="E35" s="67"/>
      <c r="F35" s="60" t="s">
        <v>448</v>
      </c>
      <c r="G35" s="60" t="s">
        <v>448</v>
      </c>
      <c r="H35" s="61">
        <v>1</v>
      </c>
      <c r="I35" s="61">
        <v>1</v>
      </c>
      <c r="J35" s="7"/>
      <c r="K35" s="13"/>
    </row>
    <row r="36" s="1" customFormat="1" ht="124" customHeight="1" spans="1:11">
      <c r="A36" s="28"/>
      <c r="B36" s="28"/>
      <c r="C36" s="28" t="s">
        <v>53</v>
      </c>
      <c r="D36" s="66" t="s">
        <v>583</v>
      </c>
      <c r="E36" s="67"/>
      <c r="F36" s="68" t="s">
        <v>584</v>
      </c>
      <c r="G36" s="68" t="s">
        <v>584</v>
      </c>
      <c r="H36" s="61">
        <v>1</v>
      </c>
      <c r="I36" s="61">
        <v>1</v>
      </c>
      <c r="J36" s="7"/>
      <c r="K36" s="13"/>
    </row>
    <row r="37" s="1" customFormat="1" ht="15" customHeight="1" spans="1:11">
      <c r="A37" s="28"/>
      <c r="B37" s="28"/>
      <c r="C37" s="28"/>
      <c r="D37" s="66" t="s">
        <v>999</v>
      </c>
      <c r="E37" s="67"/>
      <c r="F37" s="69" t="s">
        <v>1000</v>
      </c>
      <c r="G37" s="69" t="s">
        <v>1000</v>
      </c>
      <c r="H37" s="61">
        <v>1</v>
      </c>
      <c r="I37" s="61">
        <v>1</v>
      </c>
      <c r="J37" s="7"/>
      <c r="K37" s="13"/>
    </row>
    <row r="38" s="1" customFormat="1" ht="15" customHeight="1" spans="1:11">
      <c r="A38" s="28"/>
      <c r="B38" s="28"/>
      <c r="C38" s="28"/>
      <c r="D38" s="66" t="s">
        <v>1001</v>
      </c>
      <c r="E38" s="67"/>
      <c r="F38" s="70" t="s">
        <v>1002</v>
      </c>
      <c r="G38" s="70" t="s">
        <v>1003</v>
      </c>
      <c r="H38" s="61">
        <v>1</v>
      </c>
      <c r="I38" s="61">
        <v>1</v>
      </c>
      <c r="J38" s="7"/>
      <c r="K38" s="13"/>
    </row>
    <row r="39" s="1" customFormat="1" ht="31" customHeight="1" spans="1:11">
      <c r="A39" s="28"/>
      <c r="B39" s="28"/>
      <c r="C39" s="28"/>
      <c r="D39" s="66" t="s">
        <v>1004</v>
      </c>
      <c r="E39" s="67"/>
      <c r="F39" s="71" t="s">
        <v>1005</v>
      </c>
      <c r="G39" s="71" t="s">
        <v>1005</v>
      </c>
      <c r="H39" s="61">
        <v>1</v>
      </c>
      <c r="I39" s="61">
        <v>1</v>
      </c>
      <c r="J39" s="7"/>
      <c r="K39" s="13"/>
    </row>
    <row r="40" s="1" customFormat="1" ht="32" customHeight="1" spans="1:11">
      <c r="A40" s="28"/>
      <c r="B40" s="28"/>
      <c r="C40" s="28"/>
      <c r="D40" s="66" t="s">
        <v>972</v>
      </c>
      <c r="E40" s="67"/>
      <c r="F40" s="68" t="s">
        <v>1006</v>
      </c>
      <c r="G40" s="68" t="s">
        <v>1006</v>
      </c>
      <c r="H40" s="61">
        <v>1</v>
      </c>
      <c r="I40" s="61">
        <v>1</v>
      </c>
      <c r="J40" s="7"/>
      <c r="K40" s="13"/>
    </row>
    <row r="41" s="1" customFormat="1" ht="27" customHeight="1" spans="1:11">
      <c r="A41" s="28"/>
      <c r="B41" s="28"/>
      <c r="C41" s="28"/>
      <c r="D41" s="66" t="s">
        <v>974</v>
      </c>
      <c r="E41" s="67"/>
      <c r="F41" s="68" t="s">
        <v>1007</v>
      </c>
      <c r="G41" s="68" t="s">
        <v>1007</v>
      </c>
      <c r="H41" s="61">
        <v>1</v>
      </c>
      <c r="I41" s="61">
        <v>1</v>
      </c>
      <c r="J41" s="7"/>
      <c r="K41" s="13"/>
    </row>
    <row r="42" s="1" customFormat="1" ht="15" customHeight="1" spans="1:11">
      <c r="A42" s="28"/>
      <c r="B42" s="30"/>
      <c r="C42" s="28"/>
      <c r="D42" s="66" t="s">
        <v>1008</v>
      </c>
      <c r="E42" s="67"/>
      <c r="F42" s="70" t="s">
        <v>1009</v>
      </c>
      <c r="G42" s="70" t="s">
        <v>1009</v>
      </c>
      <c r="H42" s="61">
        <v>1</v>
      </c>
      <c r="I42" s="61">
        <v>1</v>
      </c>
      <c r="J42" s="7"/>
      <c r="K42" s="13"/>
    </row>
    <row r="43" s="1" customFormat="1" ht="27" customHeight="1" spans="1:11">
      <c r="A43" s="28"/>
      <c r="B43" s="21" t="s">
        <v>58</v>
      </c>
      <c r="C43" s="21" t="s">
        <v>59</v>
      </c>
      <c r="D43" s="72" t="s">
        <v>1010</v>
      </c>
      <c r="E43" s="73"/>
      <c r="F43" s="60" t="s">
        <v>1011</v>
      </c>
      <c r="G43" s="61" t="s">
        <v>1012</v>
      </c>
      <c r="H43" s="61">
        <v>3</v>
      </c>
      <c r="I43" s="61">
        <v>3</v>
      </c>
      <c r="J43" s="7"/>
      <c r="K43" s="13"/>
    </row>
    <row r="44" s="1" customFormat="1" ht="15" customHeight="1" spans="1:11">
      <c r="A44" s="28"/>
      <c r="B44" s="28"/>
      <c r="C44" s="21" t="s">
        <v>64</v>
      </c>
      <c r="D44" s="66" t="s">
        <v>1013</v>
      </c>
      <c r="E44" s="67"/>
      <c r="F44" s="60" t="s">
        <v>1014</v>
      </c>
      <c r="G44" s="61" t="s">
        <v>1015</v>
      </c>
      <c r="H44" s="61">
        <v>3</v>
      </c>
      <c r="I44" s="61">
        <v>3</v>
      </c>
      <c r="J44" s="7"/>
      <c r="K44" s="13"/>
    </row>
    <row r="45" s="1" customFormat="1" ht="15" customHeight="1" spans="1:11">
      <c r="A45" s="28"/>
      <c r="B45" s="28"/>
      <c r="C45" s="28"/>
      <c r="D45" s="66" t="s">
        <v>1016</v>
      </c>
      <c r="E45" s="67"/>
      <c r="F45" s="60" t="s">
        <v>1017</v>
      </c>
      <c r="G45" s="61" t="s">
        <v>986</v>
      </c>
      <c r="H45" s="61">
        <v>2</v>
      </c>
      <c r="I45" s="61">
        <v>2</v>
      </c>
      <c r="J45" s="7"/>
      <c r="K45" s="13"/>
    </row>
    <row r="46" s="1" customFormat="1" ht="15" customHeight="1" spans="1:11">
      <c r="A46" s="28"/>
      <c r="B46" s="28"/>
      <c r="C46" s="28"/>
      <c r="D46" s="66" t="s">
        <v>1018</v>
      </c>
      <c r="E46" s="67"/>
      <c r="F46" s="60" t="s">
        <v>1019</v>
      </c>
      <c r="G46" s="61" t="s">
        <v>1020</v>
      </c>
      <c r="H46" s="61">
        <v>2</v>
      </c>
      <c r="I46" s="61">
        <v>2</v>
      </c>
      <c r="J46" s="7"/>
      <c r="K46" s="13"/>
    </row>
    <row r="47" s="1" customFormat="1" ht="15" customHeight="1" spans="1:11">
      <c r="A47" s="28"/>
      <c r="B47" s="28"/>
      <c r="C47" s="28"/>
      <c r="D47" s="66" t="s">
        <v>1021</v>
      </c>
      <c r="E47" s="67"/>
      <c r="F47" s="60" t="s">
        <v>1022</v>
      </c>
      <c r="G47" s="61" t="s">
        <v>1023</v>
      </c>
      <c r="H47" s="61">
        <v>3</v>
      </c>
      <c r="I47" s="61">
        <v>3</v>
      </c>
      <c r="J47" s="7"/>
      <c r="K47" s="13"/>
    </row>
    <row r="48" s="1" customFormat="1" ht="15" customHeight="1" spans="1:11">
      <c r="A48" s="28"/>
      <c r="B48" s="28"/>
      <c r="C48" s="28"/>
      <c r="D48" s="66" t="s">
        <v>1024</v>
      </c>
      <c r="E48" s="67"/>
      <c r="F48" s="60" t="s">
        <v>1017</v>
      </c>
      <c r="G48" s="61" t="s">
        <v>986</v>
      </c>
      <c r="H48" s="61">
        <v>3</v>
      </c>
      <c r="I48" s="61">
        <v>3</v>
      </c>
      <c r="J48" s="7"/>
      <c r="K48" s="13"/>
    </row>
    <row r="49" s="1" customFormat="1" ht="91" customHeight="1" spans="1:11">
      <c r="A49" s="28"/>
      <c r="B49" s="28"/>
      <c r="C49" s="28"/>
      <c r="D49" s="66" t="s">
        <v>1025</v>
      </c>
      <c r="E49" s="67"/>
      <c r="F49" s="60" t="s">
        <v>1026</v>
      </c>
      <c r="G49" s="61" t="s">
        <v>1027</v>
      </c>
      <c r="H49" s="61">
        <v>2</v>
      </c>
      <c r="I49" s="61">
        <v>1.2</v>
      </c>
      <c r="J49" s="79" t="s">
        <v>1028</v>
      </c>
      <c r="K49" s="80"/>
    </row>
    <row r="50" s="1" customFormat="1" ht="37" customHeight="1" spans="1:11">
      <c r="A50" s="28"/>
      <c r="B50" s="28"/>
      <c r="C50" s="28"/>
      <c r="D50" s="66" t="s">
        <v>1029</v>
      </c>
      <c r="E50" s="67"/>
      <c r="F50" s="60" t="s">
        <v>1030</v>
      </c>
      <c r="G50" s="61" t="s">
        <v>1031</v>
      </c>
      <c r="H50" s="61">
        <v>3</v>
      </c>
      <c r="I50" s="61">
        <v>3</v>
      </c>
      <c r="J50" s="79"/>
      <c r="K50" s="80"/>
    </row>
    <row r="51" s="1" customFormat="1" ht="71" customHeight="1" spans="1:11">
      <c r="A51" s="28"/>
      <c r="B51" s="28"/>
      <c r="C51" s="28"/>
      <c r="D51" s="66" t="s">
        <v>1032</v>
      </c>
      <c r="E51" s="67"/>
      <c r="F51" s="60" t="s">
        <v>1033</v>
      </c>
      <c r="G51" s="61" t="s">
        <v>1034</v>
      </c>
      <c r="H51" s="61">
        <v>2</v>
      </c>
      <c r="I51" s="61">
        <v>0</v>
      </c>
      <c r="J51" s="79" t="s">
        <v>540</v>
      </c>
      <c r="K51" s="80"/>
    </row>
    <row r="52" s="1" customFormat="1" ht="15" customHeight="1" spans="1:11">
      <c r="A52" s="28"/>
      <c r="B52" s="28"/>
      <c r="C52" s="21" t="s">
        <v>71</v>
      </c>
      <c r="D52" s="66" t="s">
        <v>655</v>
      </c>
      <c r="E52" s="67"/>
      <c r="F52" s="74" t="s">
        <v>656</v>
      </c>
      <c r="G52" s="74" t="s">
        <v>656</v>
      </c>
      <c r="H52" s="61">
        <v>2</v>
      </c>
      <c r="I52" s="61">
        <v>2</v>
      </c>
      <c r="J52" s="7"/>
      <c r="K52" s="13"/>
    </row>
    <row r="53" s="1" customFormat="1" ht="15" customHeight="1" spans="1:11">
      <c r="A53" s="28"/>
      <c r="B53" s="28"/>
      <c r="C53" s="28"/>
      <c r="D53" s="66" t="s">
        <v>661</v>
      </c>
      <c r="E53" s="67"/>
      <c r="F53" s="74" t="s">
        <v>662</v>
      </c>
      <c r="G53" s="74" t="s">
        <v>662</v>
      </c>
      <c r="H53" s="61">
        <v>2</v>
      </c>
      <c r="I53" s="61">
        <v>2</v>
      </c>
      <c r="J53" s="7"/>
      <c r="K53" s="13"/>
    </row>
    <row r="54" s="1" customFormat="1" ht="15" customHeight="1" spans="1:11">
      <c r="A54" s="28"/>
      <c r="B54" s="28"/>
      <c r="C54" s="28"/>
      <c r="D54" s="66" t="s">
        <v>663</v>
      </c>
      <c r="E54" s="67"/>
      <c r="F54" s="74" t="s">
        <v>664</v>
      </c>
      <c r="G54" s="74" t="s">
        <v>664</v>
      </c>
      <c r="H54" s="61">
        <v>2</v>
      </c>
      <c r="I54" s="61">
        <v>2</v>
      </c>
      <c r="J54" s="7"/>
      <c r="K54" s="13"/>
    </row>
    <row r="55" s="1" customFormat="1" ht="15" customHeight="1" spans="1:11">
      <c r="A55" s="28"/>
      <c r="B55" s="28"/>
      <c r="C55" s="28"/>
      <c r="D55" s="66" t="s">
        <v>1035</v>
      </c>
      <c r="E55" s="67"/>
      <c r="F55" s="74" t="s">
        <v>1036</v>
      </c>
      <c r="G55" s="74" t="s">
        <v>1036</v>
      </c>
      <c r="H55" s="61">
        <v>2</v>
      </c>
      <c r="I55" s="61">
        <v>2</v>
      </c>
      <c r="J55" s="7"/>
      <c r="K55" s="13"/>
    </row>
    <row r="56" s="1" customFormat="1" ht="15" customHeight="1" spans="1:11">
      <c r="A56" s="28"/>
      <c r="B56" s="21" t="s">
        <v>75</v>
      </c>
      <c r="C56" s="21" t="s">
        <v>76</v>
      </c>
      <c r="D56" s="66" t="s">
        <v>665</v>
      </c>
      <c r="E56" s="67"/>
      <c r="F56" s="60" t="s">
        <v>666</v>
      </c>
      <c r="G56" s="62">
        <v>0.95</v>
      </c>
      <c r="H56" s="61">
        <v>3</v>
      </c>
      <c r="I56" s="61">
        <v>3</v>
      </c>
      <c r="J56" s="7"/>
      <c r="K56" s="13"/>
    </row>
    <row r="57" s="1" customFormat="1" ht="15" customHeight="1" spans="1:11">
      <c r="A57" s="28"/>
      <c r="B57" s="28"/>
      <c r="C57" s="28"/>
      <c r="D57" s="66" t="s">
        <v>425</v>
      </c>
      <c r="E57" s="67"/>
      <c r="F57" s="60" t="s">
        <v>666</v>
      </c>
      <c r="G57" s="62">
        <v>0.95</v>
      </c>
      <c r="H57" s="61">
        <v>4</v>
      </c>
      <c r="I57" s="61">
        <v>4</v>
      </c>
      <c r="J57" s="7"/>
      <c r="K57" s="13"/>
    </row>
    <row r="58" s="1" customFormat="1" ht="15" customHeight="1" spans="1:11">
      <c r="A58" s="28"/>
      <c r="B58" s="28"/>
      <c r="C58" s="30"/>
      <c r="D58" s="66" t="s">
        <v>667</v>
      </c>
      <c r="E58" s="67"/>
      <c r="F58" s="60" t="s">
        <v>666</v>
      </c>
      <c r="G58" s="62">
        <v>0.95</v>
      </c>
      <c r="H58" s="61">
        <v>3</v>
      </c>
      <c r="I58" s="61">
        <v>3</v>
      </c>
      <c r="J58" s="7"/>
      <c r="K58" s="13"/>
    </row>
    <row r="59" s="1" customFormat="1" ht="21" customHeight="1" spans="1:11">
      <c r="A59" s="35" t="s">
        <v>81</v>
      </c>
      <c r="B59" s="36"/>
      <c r="C59" s="36"/>
      <c r="D59" s="36"/>
      <c r="E59" s="36"/>
      <c r="F59" s="36"/>
      <c r="G59" s="37"/>
      <c r="H59" s="75">
        <f>SUM(H14:H58)</f>
        <v>100</v>
      </c>
      <c r="I59" s="75">
        <f>SUM(I14:I58)</f>
        <v>90.6</v>
      </c>
      <c r="J59" s="35"/>
      <c r="K59" s="37"/>
    </row>
  </sheetData>
  <mergeCells count="125">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D49:E49"/>
    <mergeCell ref="J49:K49"/>
    <mergeCell ref="D50:E50"/>
    <mergeCell ref="J50:K50"/>
    <mergeCell ref="D51:E51"/>
    <mergeCell ref="J51:K51"/>
    <mergeCell ref="D52:E52"/>
    <mergeCell ref="J52:K52"/>
    <mergeCell ref="D53:E53"/>
    <mergeCell ref="J53:K53"/>
    <mergeCell ref="D54:E54"/>
    <mergeCell ref="J54:K54"/>
    <mergeCell ref="D55:E55"/>
    <mergeCell ref="J55:K55"/>
    <mergeCell ref="D56:E56"/>
    <mergeCell ref="J56:K56"/>
    <mergeCell ref="D57:E57"/>
    <mergeCell ref="J57:K57"/>
    <mergeCell ref="D58:E58"/>
    <mergeCell ref="J58:K58"/>
    <mergeCell ref="A59:G59"/>
    <mergeCell ref="J59:K59"/>
    <mergeCell ref="A11:A12"/>
    <mergeCell ref="A13:A58"/>
    <mergeCell ref="B14:B42"/>
    <mergeCell ref="B43:B55"/>
    <mergeCell ref="B56:B58"/>
    <mergeCell ref="C14:C28"/>
    <mergeCell ref="C29:C31"/>
    <mergeCell ref="C32:C35"/>
    <mergeCell ref="C36:C42"/>
    <mergeCell ref="C44:C51"/>
    <mergeCell ref="C52:C55"/>
    <mergeCell ref="C56:C58"/>
    <mergeCell ref="A6:C10"/>
  </mergeCells>
  <pageMargins left="0.7" right="0.7" top="0.75" bottom="0.75" header="0.3" footer="0.3"/>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2"/>
  <sheetViews>
    <sheetView workbookViewId="0">
      <selection activeCell="Y32" sqref="Y32"/>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1037</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f>E8+E9</f>
        <v>167.05</v>
      </c>
      <c r="F7" s="9">
        <f>F8+F9</f>
        <v>159.92</v>
      </c>
      <c r="G7" s="7">
        <f>G8+G9</f>
        <v>114.71</v>
      </c>
      <c r="H7" s="13"/>
      <c r="I7" s="9">
        <v>10</v>
      </c>
      <c r="J7" s="9">
        <f>G7/F7</f>
        <v>0.717296148074037</v>
      </c>
      <c r="K7" s="27">
        <v>7</v>
      </c>
    </row>
    <row r="8" s="1" customFormat="1" ht="10.5" spans="1:11">
      <c r="A8" s="18"/>
      <c r="B8" s="15"/>
      <c r="C8" s="16"/>
      <c r="D8" s="17" t="s">
        <v>17</v>
      </c>
      <c r="E8" s="9">
        <v>100.5</v>
      </c>
      <c r="F8" s="9">
        <v>100.5</v>
      </c>
      <c r="G8" s="7">
        <v>81.29</v>
      </c>
      <c r="H8" s="13"/>
      <c r="I8" s="9" t="s">
        <v>18</v>
      </c>
      <c r="J8" s="9"/>
      <c r="K8" s="9" t="s">
        <v>18</v>
      </c>
    </row>
    <row r="9" s="1" customFormat="1" ht="10.5" spans="1:11">
      <c r="A9" s="18"/>
      <c r="B9" s="15"/>
      <c r="C9" s="16"/>
      <c r="D9" s="7" t="s">
        <v>19</v>
      </c>
      <c r="E9" s="9">
        <v>66.55</v>
      </c>
      <c r="F9" s="9">
        <v>59.42</v>
      </c>
      <c r="G9" s="7">
        <v>33.42</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1038</v>
      </c>
      <c r="C12" s="9"/>
      <c r="D12" s="9"/>
      <c r="E12" s="9"/>
      <c r="F12" s="9"/>
      <c r="G12" s="8" t="s">
        <v>700</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21" spans="1:11">
      <c r="A14" s="28"/>
      <c r="B14" s="9" t="s">
        <v>33</v>
      </c>
      <c r="C14" s="21" t="s">
        <v>34</v>
      </c>
      <c r="D14" s="33" t="s">
        <v>1039</v>
      </c>
      <c r="E14" s="34"/>
      <c r="F14" s="27" t="s">
        <v>36</v>
      </c>
      <c r="G14" s="27" t="s">
        <v>36</v>
      </c>
      <c r="H14" s="27">
        <v>4</v>
      </c>
      <c r="I14" s="27">
        <v>4</v>
      </c>
      <c r="J14" s="7"/>
      <c r="K14" s="13"/>
    </row>
    <row r="15" s="1" customFormat="1" ht="10.5" spans="1:11">
      <c r="A15" s="28"/>
      <c r="B15" s="9"/>
      <c r="C15" s="28"/>
      <c r="D15" s="17" t="s">
        <v>1040</v>
      </c>
      <c r="E15" s="29"/>
      <c r="F15" s="27" t="s">
        <v>36</v>
      </c>
      <c r="G15" s="27" t="s">
        <v>36</v>
      </c>
      <c r="H15" s="27">
        <v>4</v>
      </c>
      <c r="I15" s="27">
        <v>4</v>
      </c>
      <c r="J15" s="7"/>
      <c r="K15" s="13"/>
    </row>
    <row r="16" s="1" customFormat="1" ht="10.5" spans="1:11">
      <c r="A16" s="28"/>
      <c r="B16" s="9"/>
      <c r="C16" s="28"/>
      <c r="D16" s="33" t="s">
        <v>1041</v>
      </c>
      <c r="E16" s="34"/>
      <c r="F16" s="27" t="s">
        <v>36</v>
      </c>
      <c r="G16" s="27" t="s">
        <v>36</v>
      </c>
      <c r="H16" s="27">
        <v>4</v>
      </c>
      <c r="I16" s="27">
        <v>4</v>
      </c>
      <c r="J16" s="7"/>
      <c r="K16" s="13"/>
    </row>
    <row r="17" s="1" customFormat="1" ht="10.5" spans="1:11">
      <c r="A17" s="28"/>
      <c r="B17" s="9"/>
      <c r="C17" s="28"/>
      <c r="D17" s="17" t="s">
        <v>1042</v>
      </c>
      <c r="E17" s="29"/>
      <c r="F17" s="27" t="s">
        <v>410</v>
      </c>
      <c r="G17" s="27" t="s">
        <v>410</v>
      </c>
      <c r="H17" s="27">
        <v>4</v>
      </c>
      <c r="I17" s="27">
        <v>4</v>
      </c>
      <c r="J17" s="7"/>
      <c r="K17" s="13"/>
    </row>
    <row r="18" s="1" customFormat="1" ht="21" spans="1:11">
      <c r="A18" s="28"/>
      <c r="B18" s="9"/>
      <c r="C18" s="30"/>
      <c r="D18" s="33" t="s">
        <v>1043</v>
      </c>
      <c r="E18" s="34"/>
      <c r="F18" s="27" t="s">
        <v>410</v>
      </c>
      <c r="G18" s="27" t="s">
        <v>410</v>
      </c>
      <c r="H18" s="27">
        <v>4</v>
      </c>
      <c r="I18" s="27">
        <v>4</v>
      </c>
      <c r="J18" s="7"/>
      <c r="K18" s="13"/>
    </row>
    <row r="19" s="1" customFormat="1" ht="10.5" spans="1:11">
      <c r="A19" s="28"/>
      <c r="B19" s="9"/>
      <c r="C19" s="21" t="s">
        <v>44</v>
      </c>
      <c r="D19" s="33" t="s">
        <v>707</v>
      </c>
      <c r="E19" s="34"/>
      <c r="F19" s="27" t="s">
        <v>795</v>
      </c>
      <c r="G19" s="27" t="s">
        <v>795</v>
      </c>
      <c r="H19" s="27">
        <v>10</v>
      </c>
      <c r="I19" s="27">
        <v>10</v>
      </c>
      <c r="J19" s="7"/>
      <c r="K19" s="13"/>
    </row>
    <row r="20" s="1" customFormat="1" ht="10.5" spans="1:11">
      <c r="A20" s="28"/>
      <c r="B20" s="9"/>
      <c r="C20" s="21" t="s">
        <v>49</v>
      </c>
      <c r="D20" s="33" t="s">
        <v>209</v>
      </c>
      <c r="E20" s="34"/>
      <c r="F20" s="27" t="s">
        <v>210</v>
      </c>
      <c r="G20" s="27" t="s">
        <v>210</v>
      </c>
      <c r="H20" s="27">
        <v>10</v>
      </c>
      <c r="I20" s="27">
        <v>10</v>
      </c>
      <c r="J20" s="7"/>
      <c r="K20" s="13"/>
    </row>
    <row r="21" s="1" customFormat="1" ht="10.5" spans="1:11">
      <c r="A21" s="28"/>
      <c r="B21" s="9"/>
      <c r="C21" s="21" t="s">
        <v>53</v>
      </c>
      <c r="D21" s="33" t="s">
        <v>489</v>
      </c>
      <c r="E21" s="34"/>
      <c r="F21" s="27" t="s">
        <v>1044</v>
      </c>
      <c r="G21" s="27">
        <v>33.42</v>
      </c>
      <c r="H21" s="27">
        <v>2</v>
      </c>
      <c r="I21" s="27">
        <v>1</v>
      </c>
      <c r="J21" s="7"/>
      <c r="K21" s="13"/>
    </row>
    <row r="22" s="1" customFormat="1" ht="21" spans="1:11">
      <c r="A22" s="28"/>
      <c r="B22" s="9"/>
      <c r="C22" s="28"/>
      <c r="D22" s="33" t="s">
        <v>1045</v>
      </c>
      <c r="E22" s="34"/>
      <c r="F22" s="27" t="s">
        <v>1046</v>
      </c>
      <c r="G22" s="27">
        <v>34</v>
      </c>
      <c r="H22" s="27">
        <v>2</v>
      </c>
      <c r="I22" s="27">
        <v>2</v>
      </c>
      <c r="J22" s="7"/>
      <c r="K22" s="13"/>
    </row>
    <row r="23" s="1" customFormat="1" ht="10.5" spans="1:11">
      <c r="A23" s="28"/>
      <c r="B23" s="9"/>
      <c r="C23" s="28"/>
      <c r="D23" s="33" t="s">
        <v>1040</v>
      </c>
      <c r="E23" s="34"/>
      <c r="F23" s="27" t="s">
        <v>1047</v>
      </c>
      <c r="G23" s="27">
        <v>30</v>
      </c>
      <c r="H23" s="27">
        <v>2</v>
      </c>
      <c r="I23" s="27">
        <v>2</v>
      </c>
      <c r="J23" s="7"/>
      <c r="K23" s="13"/>
    </row>
    <row r="24" s="1" customFormat="1" ht="10.5" spans="1:11">
      <c r="A24" s="28"/>
      <c r="B24" s="9"/>
      <c r="C24" s="28"/>
      <c r="D24" s="33" t="s">
        <v>1041</v>
      </c>
      <c r="E24" s="34"/>
      <c r="F24" s="27" t="s">
        <v>757</v>
      </c>
      <c r="G24" s="27">
        <v>12.29</v>
      </c>
      <c r="H24" s="27">
        <v>2</v>
      </c>
      <c r="I24" s="27">
        <v>2</v>
      </c>
      <c r="J24" s="7"/>
      <c r="K24" s="13"/>
    </row>
    <row r="25" s="1" customFormat="1" ht="10.5" spans="1:11">
      <c r="A25" s="28"/>
      <c r="B25" s="9"/>
      <c r="C25" s="28"/>
      <c r="D25" s="33" t="s">
        <v>1042</v>
      </c>
      <c r="E25" s="34"/>
      <c r="F25" s="27" t="s">
        <v>1048</v>
      </c>
      <c r="G25" s="27">
        <v>0</v>
      </c>
      <c r="H25" s="27">
        <v>1</v>
      </c>
      <c r="I25" s="27"/>
      <c r="J25" s="7"/>
      <c r="K25" s="13"/>
    </row>
    <row r="26" s="1" customFormat="1" ht="21" spans="1:11">
      <c r="A26" s="28"/>
      <c r="B26" s="9"/>
      <c r="C26" s="30"/>
      <c r="D26" s="33" t="s">
        <v>1043</v>
      </c>
      <c r="E26" s="34"/>
      <c r="F26" s="27" t="s">
        <v>1049</v>
      </c>
      <c r="G26" s="1">
        <v>5</v>
      </c>
      <c r="H26" s="27">
        <v>1</v>
      </c>
      <c r="I26" s="27">
        <v>1</v>
      </c>
      <c r="J26" s="7"/>
      <c r="K26" s="13"/>
    </row>
    <row r="27" s="1" customFormat="1" ht="10.5" spans="1:11">
      <c r="A27" s="28"/>
      <c r="B27" s="9" t="s">
        <v>58</v>
      </c>
      <c r="C27" s="21" t="s">
        <v>59</v>
      </c>
      <c r="D27" s="33" t="s">
        <v>157</v>
      </c>
      <c r="E27" s="34"/>
      <c r="F27" s="27"/>
      <c r="G27" s="27"/>
      <c r="H27" s="27"/>
      <c r="I27" s="27"/>
      <c r="J27" s="7"/>
      <c r="K27" s="13"/>
    </row>
    <row r="28" s="1" customFormat="1" ht="10.5" spans="1:11">
      <c r="A28" s="28"/>
      <c r="B28" s="9"/>
      <c r="C28" s="28"/>
      <c r="D28" s="33" t="s">
        <v>149</v>
      </c>
      <c r="E28" s="34"/>
      <c r="F28" s="27"/>
      <c r="G28" s="27"/>
      <c r="H28" s="27"/>
      <c r="I28" s="27"/>
      <c r="J28" s="7"/>
      <c r="K28" s="13"/>
    </row>
    <row r="29" s="1" customFormat="1" ht="10.5" spans="1:11">
      <c r="A29" s="28"/>
      <c r="B29" s="9"/>
      <c r="C29" s="30"/>
      <c r="D29" s="33" t="s">
        <v>146</v>
      </c>
      <c r="E29" s="34"/>
      <c r="F29" s="27"/>
      <c r="G29" s="27"/>
      <c r="H29" s="27"/>
      <c r="I29" s="27"/>
      <c r="J29" s="7"/>
      <c r="K29" s="13"/>
    </row>
    <row r="30" s="1" customFormat="1" ht="11.25" spans="1:11">
      <c r="A30" s="28"/>
      <c r="B30" s="9"/>
      <c r="C30" s="21" t="s">
        <v>64</v>
      </c>
      <c r="D30" s="33" t="s">
        <v>1050</v>
      </c>
      <c r="E30" s="34"/>
      <c r="F30" s="51" t="s">
        <v>398</v>
      </c>
      <c r="G30" s="27" t="s">
        <v>398</v>
      </c>
      <c r="H30" s="27">
        <v>15</v>
      </c>
      <c r="I30" s="27">
        <v>15</v>
      </c>
      <c r="J30" s="7"/>
      <c r="K30" s="13"/>
    </row>
    <row r="31" s="1" customFormat="1" ht="10.5" spans="1:11">
      <c r="A31" s="28"/>
      <c r="B31" s="9"/>
      <c r="C31" s="28"/>
      <c r="D31" s="33" t="s">
        <v>149</v>
      </c>
      <c r="E31" s="34"/>
      <c r="F31" s="27"/>
      <c r="G31" s="27"/>
      <c r="H31" s="27"/>
      <c r="I31" s="27"/>
      <c r="J31" s="7"/>
      <c r="K31" s="13"/>
    </row>
    <row r="32" s="1" customFormat="1" ht="10.5" spans="1:11">
      <c r="A32" s="28"/>
      <c r="B32" s="9"/>
      <c r="C32" s="30"/>
      <c r="D32" s="33" t="s">
        <v>146</v>
      </c>
      <c r="E32" s="34"/>
      <c r="F32" s="27"/>
      <c r="G32" s="27"/>
      <c r="H32" s="27"/>
      <c r="I32" s="27"/>
      <c r="J32" s="7"/>
      <c r="K32" s="13"/>
    </row>
    <row r="33" s="1" customFormat="1" ht="10.5" spans="1:11">
      <c r="A33" s="28"/>
      <c r="B33" s="9"/>
      <c r="C33" s="21" t="s">
        <v>70</v>
      </c>
      <c r="D33" s="33" t="s">
        <v>157</v>
      </c>
      <c r="E33" s="34"/>
      <c r="F33" s="27"/>
      <c r="G33" s="27"/>
      <c r="H33" s="27"/>
      <c r="I33" s="27"/>
      <c r="J33" s="7"/>
      <c r="K33" s="13"/>
    </row>
    <row r="34" s="1" customFormat="1" ht="10.5" spans="1:11">
      <c r="A34" s="28"/>
      <c r="B34" s="9"/>
      <c r="C34" s="28"/>
      <c r="D34" s="33" t="s">
        <v>149</v>
      </c>
      <c r="E34" s="34"/>
      <c r="F34" s="27"/>
      <c r="G34" s="27"/>
      <c r="H34" s="27"/>
      <c r="I34" s="27"/>
      <c r="J34" s="7"/>
      <c r="K34" s="13"/>
    </row>
    <row r="35" s="1" customFormat="1" ht="10.5" spans="1:11">
      <c r="A35" s="28"/>
      <c r="B35" s="9"/>
      <c r="C35" s="30"/>
      <c r="D35" s="33" t="s">
        <v>146</v>
      </c>
      <c r="E35" s="34"/>
      <c r="F35" s="27"/>
      <c r="G35" s="27"/>
      <c r="H35" s="27"/>
      <c r="I35" s="27"/>
      <c r="J35" s="7"/>
      <c r="K35" s="13"/>
    </row>
    <row r="36" s="1" customFormat="1" ht="11.25" spans="1:11">
      <c r="A36" s="28"/>
      <c r="B36" s="9"/>
      <c r="C36" s="21" t="s">
        <v>71</v>
      </c>
      <c r="D36" s="33" t="s">
        <v>1051</v>
      </c>
      <c r="E36" s="34"/>
      <c r="F36" s="51" t="s">
        <v>400</v>
      </c>
      <c r="G36" s="27" t="s">
        <v>400</v>
      </c>
      <c r="H36" s="27">
        <v>15</v>
      </c>
      <c r="I36" s="27">
        <v>15</v>
      </c>
      <c r="J36" s="7"/>
      <c r="K36" s="13"/>
    </row>
    <row r="37" s="1" customFormat="1" ht="10.5" spans="1:11">
      <c r="A37" s="28"/>
      <c r="B37" s="9"/>
      <c r="C37" s="28"/>
      <c r="D37" s="33" t="s">
        <v>149</v>
      </c>
      <c r="E37" s="34"/>
      <c r="F37" s="27"/>
      <c r="G37" s="27"/>
      <c r="H37" s="27"/>
      <c r="I37" s="27"/>
      <c r="J37" s="7"/>
      <c r="K37" s="13"/>
    </row>
    <row r="38" s="1" customFormat="1" ht="10.5" spans="1:11">
      <c r="A38" s="28"/>
      <c r="B38" s="9"/>
      <c r="C38" s="30"/>
      <c r="D38" s="33" t="s">
        <v>146</v>
      </c>
      <c r="E38" s="34"/>
      <c r="F38" s="27"/>
      <c r="G38" s="27"/>
      <c r="H38" s="27"/>
      <c r="I38" s="27"/>
      <c r="J38" s="7"/>
      <c r="K38" s="13"/>
    </row>
    <row r="39" s="1" customFormat="1" ht="11.25" spans="1:11">
      <c r="A39" s="28"/>
      <c r="B39" s="21" t="s">
        <v>75</v>
      </c>
      <c r="C39" s="21" t="s">
        <v>76</v>
      </c>
      <c r="D39" s="33" t="s">
        <v>1052</v>
      </c>
      <c r="E39" s="34"/>
      <c r="F39" s="51" t="s">
        <v>140</v>
      </c>
      <c r="G39" s="27" t="s">
        <v>140</v>
      </c>
      <c r="H39" s="27">
        <v>10</v>
      </c>
      <c r="I39" s="27">
        <v>10</v>
      </c>
      <c r="J39" s="7"/>
      <c r="K39" s="13"/>
    </row>
    <row r="40" s="1" customFormat="1" ht="10.5" spans="1:11">
      <c r="A40" s="28"/>
      <c r="B40" s="28"/>
      <c r="C40" s="28"/>
      <c r="D40" s="33" t="s">
        <v>149</v>
      </c>
      <c r="E40" s="34"/>
      <c r="F40" s="27"/>
      <c r="G40" s="27"/>
      <c r="H40" s="27"/>
      <c r="I40" s="27"/>
      <c r="J40" s="7"/>
      <c r="K40" s="13"/>
    </row>
    <row r="41" s="1" customFormat="1" ht="10.5" spans="1:11">
      <c r="A41" s="28"/>
      <c r="B41" s="28"/>
      <c r="C41" s="30"/>
      <c r="D41" s="33" t="s">
        <v>146</v>
      </c>
      <c r="E41" s="34"/>
      <c r="F41" s="27"/>
      <c r="G41" s="27"/>
      <c r="H41" s="27"/>
      <c r="I41" s="27"/>
      <c r="J41" s="7"/>
      <c r="K41" s="13"/>
    </row>
    <row r="42" s="1" customFormat="1" ht="10.5" spans="1:11">
      <c r="A42" s="35" t="s">
        <v>81</v>
      </c>
      <c r="B42" s="36"/>
      <c r="C42" s="36"/>
      <c r="D42" s="36"/>
      <c r="E42" s="36"/>
      <c r="F42" s="36"/>
      <c r="G42" s="37"/>
      <c r="H42" s="38">
        <v>100</v>
      </c>
      <c r="I42" s="39">
        <f>SUM(I14:I41)+K7</f>
        <v>95</v>
      </c>
      <c r="J42" s="35"/>
      <c r="K42" s="37"/>
    </row>
  </sheetData>
  <mergeCells count="73">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J14:K14"/>
    <mergeCell ref="J16:K16"/>
    <mergeCell ref="J18:K18"/>
    <mergeCell ref="J19:K19"/>
    <mergeCell ref="J20:K20"/>
    <mergeCell ref="J21:K21"/>
    <mergeCell ref="J22:K22"/>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A42:G42"/>
    <mergeCell ref="J42:K42"/>
    <mergeCell ref="A11:A12"/>
    <mergeCell ref="A13:A41"/>
    <mergeCell ref="B14:B26"/>
    <mergeCell ref="B27:B38"/>
    <mergeCell ref="B39:B41"/>
    <mergeCell ref="C14:C18"/>
    <mergeCell ref="C21:C26"/>
    <mergeCell ref="C27:C29"/>
    <mergeCell ref="C30:C32"/>
    <mergeCell ref="C33:C35"/>
    <mergeCell ref="C36:C38"/>
    <mergeCell ref="C39:C41"/>
    <mergeCell ref="A6:C10"/>
  </mergeCells>
  <pageMargins left="0.7" right="0.7" top="0.75" bottom="0.75" header="0.3" footer="0.3"/>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9"/>
  <sheetViews>
    <sheetView workbookViewId="0">
      <selection activeCell="D4" sqref="D4:K4"/>
    </sheetView>
  </sheetViews>
  <sheetFormatPr defaultColWidth="8.16666666666667" defaultRowHeight="12"/>
  <cols>
    <col min="1" max="1" width="3.66666666666667" style="2" customWidth="1"/>
    <col min="2" max="2" width="6.16666666666667" style="2" customWidth="1"/>
    <col min="3" max="3" width="6.66666666666667" style="2" customWidth="1"/>
    <col min="4" max="4" width="19.6666666666667" style="2" customWidth="1"/>
    <col min="5" max="5" width="6.33333333333333" style="2" customWidth="1"/>
    <col min="6" max="6" width="9.33333333333333" style="2" customWidth="1"/>
    <col min="7" max="7" width="8.83333333333333" style="2" customWidth="1"/>
    <col min="8" max="8" width="5" style="2" customWidth="1"/>
    <col min="9" max="9" width="6.16666666666667" style="2" customWidth="1"/>
    <col min="10" max="10" width="6.83333333333333" style="2" customWidth="1"/>
    <col min="11" max="11" width="6.16666666666667" style="2" customWidth="1"/>
    <col min="12" max="16384" width="8.16666666666667" style="2"/>
  </cols>
  <sheetData>
    <row r="1" spans="1:4">
      <c r="A1" s="40" t="s">
        <v>0</v>
      </c>
      <c r="B1" s="40"/>
      <c r="C1" s="4"/>
      <c r="D1" s="4"/>
    </row>
    <row r="2" ht="23" customHeight="1" spans="1:11">
      <c r="A2" s="41" t="s">
        <v>1</v>
      </c>
      <c r="B2" s="41"/>
      <c r="C2" s="41"/>
      <c r="D2" s="41"/>
      <c r="E2" s="41"/>
      <c r="F2" s="41"/>
      <c r="G2" s="41"/>
      <c r="H2" s="41"/>
      <c r="I2" s="41"/>
      <c r="J2" s="41"/>
      <c r="K2" s="41"/>
    </row>
    <row r="3" s="1" customFormat="1" ht="15" customHeight="1" spans="1:11">
      <c r="A3" s="6" t="s">
        <v>2</v>
      </c>
      <c r="B3" s="6"/>
      <c r="C3" s="6"/>
      <c r="D3" s="6"/>
      <c r="E3" s="6"/>
      <c r="F3" s="6"/>
      <c r="G3" s="6"/>
      <c r="H3" s="6"/>
      <c r="I3" s="6"/>
      <c r="J3" s="6"/>
      <c r="K3" s="6"/>
    </row>
    <row r="4" s="1" customFormat="1" ht="17" customHeight="1" spans="1:11">
      <c r="A4" s="9" t="s">
        <v>3</v>
      </c>
      <c r="B4" s="9"/>
      <c r="C4" s="9"/>
      <c r="D4" s="9" t="s">
        <v>1053</v>
      </c>
      <c r="E4" s="9"/>
      <c r="F4" s="9"/>
      <c r="G4" s="9"/>
      <c r="H4" s="9"/>
      <c r="I4" s="9"/>
      <c r="J4" s="9"/>
      <c r="K4" s="9"/>
    </row>
    <row r="5" s="1" customFormat="1" ht="17" customHeight="1" spans="1:11">
      <c r="A5" s="9" t="s">
        <v>5</v>
      </c>
      <c r="B5" s="9"/>
      <c r="C5" s="9"/>
      <c r="D5" s="9" t="s">
        <v>1054</v>
      </c>
      <c r="E5" s="9"/>
      <c r="F5" s="9"/>
      <c r="G5" s="9" t="s">
        <v>7</v>
      </c>
      <c r="H5" s="9"/>
      <c r="I5" s="9" t="s">
        <v>1055</v>
      </c>
      <c r="J5" s="9"/>
      <c r="K5" s="9"/>
    </row>
    <row r="6" s="1" customFormat="1" ht="17" customHeight="1" spans="1:11">
      <c r="A6" s="9" t="s">
        <v>9</v>
      </c>
      <c r="B6" s="42"/>
      <c r="C6" s="42"/>
      <c r="D6" s="9"/>
      <c r="E6" s="9" t="s">
        <v>10</v>
      </c>
      <c r="F6" s="9" t="s">
        <v>11</v>
      </c>
      <c r="G6" s="9" t="s">
        <v>12</v>
      </c>
      <c r="H6" s="9"/>
      <c r="I6" s="9" t="s">
        <v>13</v>
      </c>
      <c r="J6" s="9" t="s">
        <v>14</v>
      </c>
      <c r="K6" s="9" t="s">
        <v>15</v>
      </c>
    </row>
    <row r="7" s="1" customFormat="1" ht="17" customHeight="1" spans="1:11">
      <c r="A7" s="9"/>
      <c r="B7" s="42"/>
      <c r="C7" s="42"/>
      <c r="D7" s="43" t="s">
        <v>1056</v>
      </c>
      <c r="E7" s="9" t="s">
        <v>1057</v>
      </c>
      <c r="F7" s="9" t="s">
        <v>1057</v>
      </c>
      <c r="G7" s="9" t="s">
        <v>1058</v>
      </c>
      <c r="H7" s="9"/>
      <c r="I7" s="9">
        <v>10</v>
      </c>
      <c r="J7" s="50" t="s">
        <v>1059</v>
      </c>
      <c r="K7" s="9">
        <v>9.8</v>
      </c>
    </row>
    <row r="8" s="1" customFormat="1" ht="17" customHeight="1" spans="1:11">
      <c r="A8" s="42"/>
      <c r="B8" s="42"/>
      <c r="C8" s="42"/>
      <c r="D8" s="43" t="s">
        <v>17</v>
      </c>
      <c r="E8" s="9" t="s">
        <v>1057</v>
      </c>
      <c r="F8" s="9" t="s">
        <v>1057</v>
      </c>
      <c r="G8" s="9" t="s">
        <v>1058</v>
      </c>
      <c r="H8" s="9"/>
      <c r="I8" s="9" t="s">
        <v>18</v>
      </c>
      <c r="J8" s="9"/>
      <c r="K8" s="9" t="s">
        <v>18</v>
      </c>
    </row>
    <row r="9" s="1" customFormat="1" ht="17" customHeight="1" spans="1:11">
      <c r="A9" s="42"/>
      <c r="B9" s="42"/>
      <c r="C9" s="42"/>
      <c r="D9" s="9" t="s">
        <v>19</v>
      </c>
      <c r="E9" s="9"/>
      <c r="F9" s="9"/>
      <c r="G9" s="9"/>
      <c r="H9" s="9"/>
      <c r="I9" s="9" t="s">
        <v>18</v>
      </c>
      <c r="J9" s="9"/>
      <c r="K9" s="9" t="s">
        <v>18</v>
      </c>
    </row>
    <row r="10" s="1" customFormat="1" ht="17" customHeight="1" spans="1:11">
      <c r="A10" s="42"/>
      <c r="B10" s="42"/>
      <c r="C10" s="42"/>
      <c r="D10" s="43" t="s">
        <v>20</v>
      </c>
      <c r="E10" s="9"/>
      <c r="F10" s="9"/>
      <c r="G10" s="9"/>
      <c r="H10" s="9"/>
      <c r="I10" s="9" t="s">
        <v>18</v>
      </c>
      <c r="J10" s="9"/>
      <c r="K10" s="9" t="s">
        <v>18</v>
      </c>
    </row>
    <row r="11" s="1" customFormat="1" ht="17" customHeight="1" spans="1:11">
      <c r="A11" s="9" t="s">
        <v>21</v>
      </c>
      <c r="B11" s="44" t="s">
        <v>22</v>
      </c>
      <c r="C11" s="44"/>
      <c r="D11" s="44"/>
      <c r="E11" s="44"/>
      <c r="F11" s="44"/>
      <c r="G11" s="9" t="s">
        <v>23</v>
      </c>
      <c r="H11" s="9"/>
      <c r="I11" s="9"/>
      <c r="J11" s="9"/>
      <c r="K11" s="9"/>
    </row>
    <row r="12" s="1" customFormat="1" ht="130" customHeight="1" spans="1:11">
      <c r="A12" s="9"/>
      <c r="B12" s="43" t="s">
        <v>1060</v>
      </c>
      <c r="C12" s="43"/>
      <c r="D12" s="43"/>
      <c r="E12" s="43"/>
      <c r="F12" s="43"/>
      <c r="G12" s="43" t="s">
        <v>1061</v>
      </c>
      <c r="H12" s="43"/>
      <c r="I12" s="43"/>
      <c r="J12" s="43"/>
      <c r="K12" s="43"/>
    </row>
    <row r="13" s="1" customFormat="1" ht="28.25" customHeight="1" spans="1:11">
      <c r="A13" s="9" t="s">
        <v>26</v>
      </c>
      <c r="B13" s="9" t="s">
        <v>27</v>
      </c>
      <c r="C13" s="9" t="s">
        <v>28</v>
      </c>
      <c r="D13" s="9" t="s">
        <v>29</v>
      </c>
      <c r="E13" s="9"/>
      <c r="F13" s="9" t="s">
        <v>30</v>
      </c>
      <c r="G13" s="27" t="s">
        <v>31</v>
      </c>
      <c r="H13" s="9" t="s">
        <v>13</v>
      </c>
      <c r="I13" s="9" t="s">
        <v>15</v>
      </c>
      <c r="J13" s="9" t="s">
        <v>32</v>
      </c>
      <c r="K13" s="9"/>
    </row>
    <row r="14" s="1" customFormat="1" ht="60" customHeight="1" spans="1:11">
      <c r="A14" s="9"/>
      <c r="B14" s="9" t="s">
        <v>33</v>
      </c>
      <c r="C14" s="9" t="s">
        <v>34</v>
      </c>
      <c r="D14" s="43" t="s">
        <v>1062</v>
      </c>
      <c r="E14" s="43"/>
      <c r="F14" s="27" t="s">
        <v>1063</v>
      </c>
      <c r="G14" s="31" t="s">
        <v>1063</v>
      </c>
      <c r="H14" s="9">
        <v>5</v>
      </c>
      <c r="I14" s="9">
        <v>5</v>
      </c>
      <c r="J14" s="9"/>
      <c r="K14" s="9"/>
    </row>
    <row r="15" s="1" customFormat="1" ht="15" customHeight="1" spans="1:11">
      <c r="A15" s="9"/>
      <c r="B15" s="9"/>
      <c r="C15" s="9"/>
      <c r="D15" s="43" t="s">
        <v>1064</v>
      </c>
      <c r="E15" s="43"/>
      <c r="F15" s="9" t="s">
        <v>434</v>
      </c>
      <c r="G15" s="9" t="s">
        <v>1065</v>
      </c>
      <c r="H15" s="9">
        <v>3</v>
      </c>
      <c r="I15" s="9">
        <v>3</v>
      </c>
      <c r="J15" s="9"/>
      <c r="K15" s="9"/>
    </row>
    <row r="16" s="1" customFormat="1" ht="15" customHeight="1" spans="1:11">
      <c r="A16" s="9"/>
      <c r="B16" s="9"/>
      <c r="C16" s="9"/>
      <c r="D16" s="43" t="s">
        <v>1066</v>
      </c>
      <c r="E16" s="43"/>
      <c r="F16" s="9" t="s">
        <v>415</v>
      </c>
      <c r="G16" s="9" t="s">
        <v>415</v>
      </c>
      <c r="H16" s="9">
        <v>2</v>
      </c>
      <c r="I16" s="9">
        <v>2</v>
      </c>
      <c r="J16" s="9"/>
      <c r="K16" s="9"/>
    </row>
    <row r="17" s="1" customFormat="1" ht="15" customHeight="1" spans="1:13">
      <c r="A17" s="9"/>
      <c r="B17" s="9"/>
      <c r="C17" s="9" t="s">
        <v>44</v>
      </c>
      <c r="D17" s="43" t="s">
        <v>1067</v>
      </c>
      <c r="E17" s="43"/>
      <c r="F17" s="9" t="s">
        <v>1068</v>
      </c>
      <c r="G17" s="9" t="s">
        <v>1068</v>
      </c>
      <c r="H17" s="9">
        <v>5</v>
      </c>
      <c r="I17" s="9">
        <v>5</v>
      </c>
      <c r="J17" s="9"/>
      <c r="K17" s="9"/>
      <c r="M17"/>
    </row>
    <row r="18" s="1" customFormat="1" ht="15" customHeight="1" spans="1:13">
      <c r="A18" s="9"/>
      <c r="B18" s="9"/>
      <c r="C18" s="9" t="s">
        <v>49</v>
      </c>
      <c r="D18" s="43" t="s">
        <v>1069</v>
      </c>
      <c r="E18" s="43"/>
      <c r="F18" s="9" t="s">
        <v>211</v>
      </c>
      <c r="G18" s="9" t="s">
        <v>211</v>
      </c>
      <c r="H18" s="9">
        <v>3</v>
      </c>
      <c r="I18" s="9">
        <v>3</v>
      </c>
      <c r="J18" s="9"/>
      <c r="K18" s="9"/>
      <c r="M18"/>
    </row>
    <row r="19" s="1" customFormat="1" ht="15" customHeight="1" spans="1:13">
      <c r="A19" s="9"/>
      <c r="B19" s="9"/>
      <c r="C19" s="9"/>
      <c r="D19" s="43" t="s">
        <v>1070</v>
      </c>
      <c r="E19" s="43"/>
      <c r="F19" s="9" t="s">
        <v>211</v>
      </c>
      <c r="G19" s="9" t="s">
        <v>211</v>
      </c>
      <c r="H19" s="9">
        <v>3</v>
      </c>
      <c r="I19" s="9">
        <v>3</v>
      </c>
      <c r="J19" s="9"/>
      <c r="K19" s="9"/>
      <c r="M19"/>
    </row>
    <row r="20" s="1" customFormat="1" ht="15" customHeight="1" spans="1:13">
      <c r="A20" s="9"/>
      <c r="B20" s="9"/>
      <c r="C20" s="9"/>
      <c r="D20" s="43" t="s">
        <v>1071</v>
      </c>
      <c r="E20" s="43"/>
      <c r="F20" s="9" t="s">
        <v>211</v>
      </c>
      <c r="G20" s="9" t="s">
        <v>211</v>
      </c>
      <c r="H20" s="9">
        <v>3</v>
      </c>
      <c r="I20" s="9">
        <v>3</v>
      </c>
      <c r="J20" s="9"/>
      <c r="K20" s="9"/>
      <c r="M20"/>
    </row>
    <row r="21" s="1" customFormat="1" ht="15" customHeight="1" spans="1:13">
      <c r="A21" s="9"/>
      <c r="B21" s="9"/>
      <c r="C21" s="9" t="s">
        <v>53</v>
      </c>
      <c r="D21" s="27" t="s">
        <v>1072</v>
      </c>
      <c r="E21" s="27"/>
      <c r="F21" s="9">
        <v>131124</v>
      </c>
      <c r="G21" s="9">
        <v>131124</v>
      </c>
      <c r="H21" s="9">
        <v>2</v>
      </c>
      <c r="I21" s="9">
        <v>2</v>
      </c>
      <c r="J21" s="9"/>
      <c r="K21" s="9"/>
      <c r="M21"/>
    </row>
    <row r="22" s="1" customFormat="1" ht="15" customHeight="1" spans="1:13">
      <c r="A22" s="9"/>
      <c r="B22" s="9"/>
      <c r="C22" s="9"/>
      <c r="D22" s="43" t="s">
        <v>1073</v>
      </c>
      <c r="E22" s="43"/>
      <c r="F22" s="9">
        <v>146792</v>
      </c>
      <c r="G22" s="9">
        <v>146792</v>
      </c>
      <c r="H22" s="9">
        <v>2</v>
      </c>
      <c r="I22" s="9">
        <v>2</v>
      </c>
      <c r="J22" s="9"/>
      <c r="K22" s="9"/>
      <c r="M22"/>
    </row>
    <row r="23" s="1" customFormat="1" ht="15" customHeight="1" spans="1:13">
      <c r="A23" s="9"/>
      <c r="B23" s="9"/>
      <c r="C23" s="9"/>
      <c r="D23" s="43" t="s">
        <v>1074</v>
      </c>
      <c r="E23" s="43"/>
      <c r="F23" s="9">
        <v>77700</v>
      </c>
      <c r="G23" s="9">
        <v>77700</v>
      </c>
      <c r="H23" s="9">
        <v>3</v>
      </c>
      <c r="I23" s="9">
        <v>3</v>
      </c>
      <c r="J23" s="9"/>
      <c r="K23" s="9"/>
      <c r="M23"/>
    </row>
    <row r="24" s="1" customFormat="1" ht="15" customHeight="1" spans="1:13">
      <c r="A24" s="9"/>
      <c r="B24" s="9"/>
      <c r="C24" s="9"/>
      <c r="D24" s="27" t="s">
        <v>1075</v>
      </c>
      <c r="E24" s="27"/>
      <c r="F24" s="9">
        <v>60850</v>
      </c>
      <c r="G24" s="9">
        <v>60850</v>
      </c>
      <c r="H24" s="9">
        <v>2</v>
      </c>
      <c r="I24" s="9">
        <v>2</v>
      </c>
      <c r="J24" s="9"/>
      <c r="K24" s="9"/>
      <c r="M24"/>
    </row>
    <row r="25" s="1" customFormat="1" ht="15" customHeight="1" spans="1:13">
      <c r="A25" s="9"/>
      <c r="B25" s="9"/>
      <c r="C25" s="9"/>
      <c r="D25" s="43" t="s">
        <v>1076</v>
      </c>
      <c r="E25" s="43"/>
      <c r="F25" s="9">
        <v>32320</v>
      </c>
      <c r="G25" s="9">
        <v>32320</v>
      </c>
      <c r="H25" s="9">
        <v>2</v>
      </c>
      <c r="I25" s="9">
        <v>2</v>
      </c>
      <c r="J25" s="9"/>
      <c r="K25" s="9"/>
      <c r="M25"/>
    </row>
    <row r="26" s="1" customFormat="1" ht="15" customHeight="1" spans="1:13">
      <c r="A26" s="9"/>
      <c r="B26" s="9"/>
      <c r="C26" s="9"/>
      <c r="D26" s="43" t="s">
        <v>1077</v>
      </c>
      <c r="E26" s="43"/>
      <c r="F26" s="9">
        <v>50420</v>
      </c>
      <c r="G26" s="9">
        <v>50420</v>
      </c>
      <c r="H26" s="9">
        <v>2</v>
      </c>
      <c r="I26" s="9">
        <v>2</v>
      </c>
      <c r="J26" s="9"/>
      <c r="K26" s="9"/>
      <c r="M26"/>
    </row>
    <row r="27" s="1" customFormat="1" ht="15" customHeight="1" spans="1:13">
      <c r="A27" s="9"/>
      <c r="B27" s="9"/>
      <c r="C27" s="9"/>
      <c r="D27" s="27" t="s">
        <v>1078</v>
      </c>
      <c r="E27" s="27"/>
      <c r="F27" s="9">
        <v>45000</v>
      </c>
      <c r="G27" s="9">
        <v>45000</v>
      </c>
      <c r="H27" s="9">
        <v>2</v>
      </c>
      <c r="I27" s="9">
        <v>2</v>
      </c>
      <c r="J27" s="9"/>
      <c r="K27" s="9"/>
      <c r="M27"/>
    </row>
    <row r="28" s="1" customFormat="1" ht="15" customHeight="1" spans="1:13">
      <c r="A28" s="9"/>
      <c r="B28" s="9"/>
      <c r="C28" s="9"/>
      <c r="D28" s="43" t="s">
        <v>1079</v>
      </c>
      <c r="E28" s="43"/>
      <c r="F28" s="9">
        <v>8227</v>
      </c>
      <c r="G28" s="9">
        <v>8227</v>
      </c>
      <c r="H28" s="9">
        <v>2</v>
      </c>
      <c r="I28" s="9">
        <v>2</v>
      </c>
      <c r="J28" s="9"/>
      <c r="K28" s="9"/>
      <c r="M28"/>
    </row>
    <row r="29" s="1" customFormat="1" ht="15" customHeight="1" spans="1:13">
      <c r="A29" s="9"/>
      <c r="B29" s="9"/>
      <c r="C29" s="9"/>
      <c r="D29" s="43" t="s">
        <v>1080</v>
      </c>
      <c r="E29" s="43"/>
      <c r="F29" s="9">
        <v>11200</v>
      </c>
      <c r="G29" s="9">
        <v>11200</v>
      </c>
      <c r="H29" s="9">
        <v>2</v>
      </c>
      <c r="I29" s="9">
        <v>2</v>
      </c>
      <c r="J29" s="9"/>
      <c r="K29" s="9"/>
      <c r="M29"/>
    </row>
    <row r="30" s="1" customFormat="1" ht="15" customHeight="1" spans="1:13">
      <c r="A30" s="9"/>
      <c r="B30" s="9"/>
      <c r="C30" s="9"/>
      <c r="D30" s="27" t="s">
        <v>1081</v>
      </c>
      <c r="E30" s="27"/>
      <c r="F30" s="9">
        <v>3719.71</v>
      </c>
      <c r="G30" s="9">
        <v>3719.71</v>
      </c>
      <c r="H30" s="9">
        <v>2</v>
      </c>
      <c r="I30" s="9">
        <v>2</v>
      </c>
      <c r="J30" s="9"/>
      <c r="K30" s="9"/>
      <c r="M30"/>
    </row>
    <row r="31" s="1" customFormat="1" ht="15" customHeight="1" spans="1:13">
      <c r="A31" s="9"/>
      <c r="B31" s="9"/>
      <c r="C31" s="9"/>
      <c r="D31" s="43" t="s">
        <v>1082</v>
      </c>
      <c r="E31" s="43"/>
      <c r="F31" s="9">
        <v>3106</v>
      </c>
      <c r="G31" s="9">
        <v>3106</v>
      </c>
      <c r="H31" s="9">
        <v>2</v>
      </c>
      <c r="I31" s="9">
        <v>2</v>
      </c>
      <c r="J31" s="9"/>
      <c r="K31" s="9"/>
      <c r="M31"/>
    </row>
    <row r="32" s="1" customFormat="1" ht="42" customHeight="1" spans="1:13">
      <c r="A32" s="9"/>
      <c r="B32" s="9"/>
      <c r="C32" s="9"/>
      <c r="D32" s="43" t="s">
        <v>1083</v>
      </c>
      <c r="E32" s="43"/>
      <c r="F32" s="9">
        <v>29541.29</v>
      </c>
      <c r="G32" s="9">
        <v>22100</v>
      </c>
      <c r="H32" s="9">
        <v>3</v>
      </c>
      <c r="I32" s="9">
        <v>2</v>
      </c>
      <c r="J32" s="9" t="s">
        <v>1084</v>
      </c>
      <c r="K32" s="9"/>
      <c r="M32"/>
    </row>
    <row r="33" s="1" customFormat="1" ht="15" customHeight="1" spans="1:13">
      <c r="A33" s="9"/>
      <c r="B33" s="9"/>
      <c r="C33" s="9"/>
      <c r="D33" s="27"/>
      <c r="E33" s="27"/>
      <c r="F33" s="27"/>
      <c r="G33" s="27"/>
      <c r="H33" s="27"/>
      <c r="I33" s="27"/>
      <c r="J33" s="9"/>
      <c r="K33" s="9"/>
      <c r="M33"/>
    </row>
    <row r="34" s="1" customFormat="1" ht="15" customHeight="1" spans="1:13">
      <c r="A34" s="9"/>
      <c r="B34" s="9" t="s">
        <v>58</v>
      </c>
      <c r="C34" s="45" t="s">
        <v>59</v>
      </c>
      <c r="D34" s="46" t="s">
        <v>157</v>
      </c>
      <c r="E34" s="46"/>
      <c r="F34" s="47"/>
      <c r="G34" s="47"/>
      <c r="H34" s="47"/>
      <c r="I34" s="47"/>
      <c r="J34" s="48"/>
      <c r="K34" s="48"/>
      <c r="M34"/>
    </row>
    <row r="35" s="1" customFormat="1" ht="15" customHeight="1" spans="1:13">
      <c r="A35" s="9"/>
      <c r="B35" s="9"/>
      <c r="C35" s="45"/>
      <c r="D35" s="46" t="s">
        <v>149</v>
      </c>
      <c r="E35" s="46"/>
      <c r="F35" s="47"/>
      <c r="G35" s="47"/>
      <c r="H35" s="47"/>
      <c r="I35" s="47"/>
      <c r="J35" s="48"/>
      <c r="K35" s="48"/>
      <c r="M35"/>
    </row>
    <row r="36" s="1" customFormat="1" ht="15" customHeight="1" spans="1:13">
      <c r="A36" s="9"/>
      <c r="B36" s="9"/>
      <c r="C36" s="45"/>
      <c r="D36" s="46" t="s">
        <v>146</v>
      </c>
      <c r="E36" s="46"/>
      <c r="F36" s="48"/>
      <c r="G36" s="48"/>
      <c r="H36" s="48"/>
      <c r="I36" s="48"/>
      <c r="J36" s="48"/>
      <c r="K36" s="48"/>
      <c r="M36"/>
    </row>
    <row r="37" s="1" customFormat="1" ht="15" customHeight="1" spans="1:11">
      <c r="A37" s="9"/>
      <c r="B37" s="9"/>
      <c r="C37" s="9" t="s">
        <v>64</v>
      </c>
      <c r="D37" s="27" t="s">
        <v>1085</v>
      </c>
      <c r="E37" s="27"/>
      <c r="F37" s="48"/>
      <c r="G37" s="48"/>
      <c r="H37" s="9">
        <v>15</v>
      </c>
      <c r="I37" s="9">
        <v>15</v>
      </c>
      <c r="J37" s="48"/>
      <c r="K37" s="48"/>
    </row>
    <row r="38" s="1" customFormat="1" ht="15" customHeight="1" spans="1:11">
      <c r="A38" s="9"/>
      <c r="B38" s="9"/>
      <c r="C38" s="9"/>
      <c r="D38" s="27" t="s">
        <v>149</v>
      </c>
      <c r="E38" s="27"/>
      <c r="F38" s="48"/>
      <c r="G38" s="48"/>
      <c r="H38" s="48"/>
      <c r="I38" s="48"/>
      <c r="J38" s="48"/>
      <c r="K38" s="48"/>
    </row>
    <row r="39" s="1" customFormat="1" ht="15" customHeight="1" spans="1:11">
      <c r="A39" s="9"/>
      <c r="B39" s="9"/>
      <c r="C39" s="9"/>
      <c r="D39" s="27" t="s">
        <v>146</v>
      </c>
      <c r="E39" s="27"/>
      <c r="F39" s="48"/>
      <c r="G39" s="48"/>
      <c r="H39" s="48"/>
      <c r="I39" s="48"/>
      <c r="J39" s="48"/>
      <c r="K39" s="48"/>
    </row>
    <row r="40" s="1" customFormat="1" ht="15" customHeight="1" spans="1:11">
      <c r="A40" s="9"/>
      <c r="B40" s="9"/>
      <c r="C40" s="45" t="s">
        <v>70</v>
      </c>
      <c r="D40" s="46" t="s">
        <v>157</v>
      </c>
      <c r="E40" s="46"/>
      <c r="F40" s="48"/>
      <c r="G40" s="48"/>
      <c r="H40" s="48"/>
      <c r="I40" s="48"/>
      <c r="J40" s="48"/>
      <c r="K40" s="48"/>
    </row>
    <row r="41" s="1" customFormat="1" ht="15" customHeight="1" spans="1:11">
      <c r="A41" s="9"/>
      <c r="B41" s="9"/>
      <c r="C41" s="45"/>
      <c r="D41" s="46" t="s">
        <v>149</v>
      </c>
      <c r="E41" s="46"/>
      <c r="F41" s="48"/>
      <c r="G41" s="48"/>
      <c r="H41" s="48"/>
      <c r="I41" s="48"/>
      <c r="J41" s="48"/>
      <c r="K41" s="48"/>
    </row>
    <row r="42" s="1" customFormat="1" ht="15" customHeight="1" spans="1:11">
      <c r="A42" s="9"/>
      <c r="B42" s="9"/>
      <c r="C42" s="45"/>
      <c r="D42" s="46" t="s">
        <v>146</v>
      </c>
      <c r="E42" s="46"/>
      <c r="F42" s="48"/>
      <c r="G42" s="48"/>
      <c r="H42" s="48"/>
      <c r="I42" s="48"/>
      <c r="J42" s="48"/>
      <c r="K42" s="48"/>
    </row>
    <row r="43" s="1" customFormat="1" ht="15" customHeight="1" spans="1:11">
      <c r="A43" s="9"/>
      <c r="B43" s="9"/>
      <c r="C43" s="9" t="s">
        <v>71</v>
      </c>
      <c r="D43" s="27" t="s">
        <v>1086</v>
      </c>
      <c r="E43" s="27"/>
      <c r="F43" s="9" t="s">
        <v>1087</v>
      </c>
      <c r="G43" s="9" t="s">
        <v>1087</v>
      </c>
      <c r="H43" s="9">
        <v>15</v>
      </c>
      <c r="I43" s="9">
        <v>14</v>
      </c>
      <c r="J43" s="9"/>
      <c r="K43" s="9"/>
    </row>
    <row r="44" s="1" customFormat="1" ht="15" customHeight="1" spans="1:11">
      <c r="A44" s="9"/>
      <c r="B44" s="9"/>
      <c r="C44" s="9"/>
      <c r="D44" s="27" t="s">
        <v>149</v>
      </c>
      <c r="E44" s="27"/>
      <c r="F44" s="9"/>
      <c r="G44" s="9"/>
      <c r="H44" s="9"/>
      <c r="I44" s="9"/>
      <c r="J44" s="9"/>
      <c r="K44" s="9"/>
    </row>
    <row r="45" s="1" customFormat="1" ht="15" customHeight="1" spans="1:11">
      <c r="A45" s="9"/>
      <c r="B45" s="9"/>
      <c r="C45" s="9"/>
      <c r="D45" s="27" t="s">
        <v>146</v>
      </c>
      <c r="E45" s="27"/>
      <c r="F45" s="9"/>
      <c r="G45" s="9"/>
      <c r="H45" s="9"/>
      <c r="I45" s="9"/>
      <c r="J45" s="9"/>
      <c r="K45" s="9"/>
    </row>
    <row r="46" s="1" customFormat="1" ht="15" customHeight="1" spans="1:11">
      <c r="A46" s="9"/>
      <c r="B46" s="9" t="s">
        <v>75</v>
      </c>
      <c r="C46" s="9" t="s">
        <v>76</v>
      </c>
      <c r="D46" s="27" t="s">
        <v>1088</v>
      </c>
      <c r="E46" s="27"/>
      <c r="F46" s="49">
        <v>1</v>
      </c>
      <c r="G46" s="49">
        <v>10</v>
      </c>
      <c r="H46" s="9">
        <v>10</v>
      </c>
      <c r="I46" s="9">
        <v>10</v>
      </c>
      <c r="J46" s="9"/>
      <c r="K46" s="9"/>
    </row>
    <row r="47" s="1" customFormat="1" ht="15" customHeight="1" spans="1:11">
      <c r="A47" s="9"/>
      <c r="B47" s="9"/>
      <c r="C47" s="9"/>
      <c r="D47" s="27" t="s">
        <v>149</v>
      </c>
      <c r="E47" s="27"/>
      <c r="F47" s="9"/>
      <c r="G47" s="9"/>
      <c r="H47" s="9"/>
      <c r="I47" s="9"/>
      <c r="J47" s="9"/>
      <c r="K47" s="9"/>
    </row>
    <row r="48" s="1" customFormat="1" ht="15" customHeight="1" spans="1:11">
      <c r="A48" s="9"/>
      <c r="B48" s="9"/>
      <c r="C48" s="9"/>
      <c r="D48" s="27" t="s">
        <v>146</v>
      </c>
      <c r="E48" s="27"/>
      <c r="F48" s="9"/>
      <c r="G48" s="9"/>
      <c r="H48" s="9"/>
      <c r="I48" s="9">
        <f>SUM(I14:I47)</f>
        <v>88</v>
      </c>
      <c r="J48" s="9"/>
      <c r="K48" s="9"/>
    </row>
    <row r="49" s="1" customFormat="1" ht="21" customHeight="1" spans="1:14">
      <c r="A49" s="38" t="s">
        <v>81</v>
      </c>
      <c r="B49" s="38"/>
      <c r="C49" s="38"/>
      <c r="D49" s="38"/>
      <c r="E49" s="38"/>
      <c r="F49" s="38"/>
      <c r="G49" s="38"/>
      <c r="H49" s="38">
        <v>100</v>
      </c>
      <c r="I49" s="39">
        <v>97.8</v>
      </c>
      <c r="J49" s="38"/>
      <c r="K49" s="38"/>
      <c r="L49" s="2"/>
      <c r="M49" s="2"/>
      <c r="N49" s="2"/>
    </row>
    <row r="65" spans="12:13">
      <c r="L65" s="1"/>
      <c r="M65" s="1"/>
    </row>
    <row r="66" spans="12:13">
      <c r="L66" s="1"/>
      <c r="M66" s="1"/>
    </row>
    <row r="67" spans="12:13">
      <c r="L67" s="1"/>
      <c r="M67" s="1"/>
    </row>
    <row r="68" spans="12:13">
      <c r="L68" s="1"/>
      <c r="M68" s="1"/>
    </row>
    <row r="69" spans="12:13">
      <c r="L69" s="1"/>
      <c r="M69" s="1"/>
    </row>
  </sheetData>
  <mergeCells count="96">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D23:E23"/>
    <mergeCell ref="D24:E24"/>
    <mergeCell ref="D25:E25"/>
    <mergeCell ref="D26:E26"/>
    <mergeCell ref="D27:E27"/>
    <mergeCell ref="D28:E28"/>
    <mergeCell ref="D29:E29"/>
    <mergeCell ref="D30:E30"/>
    <mergeCell ref="D31:E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A49:G49"/>
    <mergeCell ref="J49:K49"/>
    <mergeCell ref="A11:A12"/>
    <mergeCell ref="A13:A48"/>
    <mergeCell ref="B14:B33"/>
    <mergeCell ref="B34:B45"/>
    <mergeCell ref="B46:B48"/>
    <mergeCell ref="C14:C16"/>
    <mergeCell ref="C18:C20"/>
    <mergeCell ref="C21:C33"/>
    <mergeCell ref="C34:C36"/>
    <mergeCell ref="C37:C39"/>
    <mergeCell ref="C40:C42"/>
    <mergeCell ref="C43:C45"/>
    <mergeCell ref="C46:C48"/>
    <mergeCell ref="A6:C10"/>
  </mergeCells>
  <pageMargins left="0.7" right="0.7" top="0.75" bottom="0.75" header="0.3" footer="0.3"/>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1089</v>
      </c>
      <c r="E4" s="9"/>
      <c r="F4" s="9"/>
      <c r="G4" s="9"/>
      <c r="H4" s="9"/>
      <c r="I4" s="9"/>
      <c r="J4" s="9"/>
      <c r="K4" s="9"/>
    </row>
    <row r="5" s="1" customFormat="1" ht="10.5" spans="1:11">
      <c r="A5" s="7" t="s">
        <v>5</v>
      </c>
      <c r="B5" s="8"/>
      <c r="C5" s="8"/>
      <c r="D5" s="7" t="s">
        <v>1090</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500</v>
      </c>
      <c r="F7" s="9">
        <v>500</v>
      </c>
      <c r="G7" s="7">
        <v>396.64</v>
      </c>
      <c r="H7" s="13"/>
      <c r="I7" s="9">
        <v>10</v>
      </c>
      <c r="J7" s="9">
        <f>G7/F7</f>
        <v>0.79328</v>
      </c>
      <c r="K7" s="27">
        <v>8</v>
      </c>
    </row>
    <row r="8" s="1" customFormat="1" ht="10.5" spans="1:11">
      <c r="A8" s="18"/>
      <c r="B8" s="15"/>
      <c r="C8" s="16"/>
      <c r="D8" s="17" t="s">
        <v>17</v>
      </c>
      <c r="E8" s="9">
        <v>500</v>
      </c>
      <c r="F8" s="9">
        <v>500</v>
      </c>
      <c r="G8" s="7">
        <v>396.64</v>
      </c>
      <c r="H8" s="13"/>
      <c r="I8" s="9" t="s">
        <v>18</v>
      </c>
      <c r="J8" s="9"/>
      <c r="K8" s="9" t="s">
        <v>18</v>
      </c>
    </row>
    <row r="9" s="1" customFormat="1" ht="10.5" spans="1:11">
      <c r="A9" s="18"/>
      <c r="B9" s="15"/>
      <c r="C9" s="16"/>
      <c r="D9" s="7" t="s">
        <v>19</v>
      </c>
      <c r="E9" s="9"/>
      <c r="F9" s="9"/>
      <c r="G9" s="7"/>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1091</v>
      </c>
      <c r="C12" s="9"/>
      <c r="D12" s="9"/>
      <c r="E12" s="9"/>
      <c r="F12" s="9"/>
      <c r="G12" s="8" t="s">
        <v>700</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1092</v>
      </c>
      <c r="E14" s="29"/>
      <c r="F14" s="27" t="s">
        <v>36</v>
      </c>
      <c r="G14" s="27" t="s">
        <v>36</v>
      </c>
      <c r="H14" s="27">
        <v>5</v>
      </c>
      <c r="I14" s="27">
        <v>5</v>
      </c>
      <c r="J14" s="7"/>
      <c r="K14" s="13"/>
    </row>
    <row r="15" s="1" customFormat="1" ht="10.5" spans="1:11">
      <c r="A15" s="28"/>
      <c r="B15" s="9"/>
      <c r="C15" s="28"/>
      <c r="D15" s="17" t="s">
        <v>1093</v>
      </c>
      <c r="E15" s="29"/>
      <c r="F15" s="27" t="s">
        <v>36</v>
      </c>
      <c r="G15" s="27" t="s">
        <v>36</v>
      </c>
      <c r="H15" s="27">
        <v>5</v>
      </c>
      <c r="I15" s="27">
        <v>5</v>
      </c>
      <c r="J15" s="7"/>
      <c r="K15" s="13"/>
    </row>
    <row r="16" s="1" customFormat="1" ht="10.5" spans="1:11">
      <c r="A16" s="28"/>
      <c r="B16" s="9"/>
      <c r="C16" s="30"/>
      <c r="D16" s="17" t="s">
        <v>1094</v>
      </c>
      <c r="E16" s="29"/>
      <c r="F16" s="27" t="s">
        <v>36</v>
      </c>
      <c r="G16" s="27" t="s">
        <v>36</v>
      </c>
      <c r="H16" s="27">
        <v>5</v>
      </c>
      <c r="I16" s="27">
        <v>5</v>
      </c>
      <c r="J16" s="7"/>
      <c r="K16" s="13"/>
    </row>
    <row r="17" s="1" customFormat="1" ht="10.5" spans="1:11">
      <c r="A17" s="28"/>
      <c r="B17" s="9"/>
      <c r="C17" s="21" t="s">
        <v>44</v>
      </c>
      <c r="D17" s="17" t="s">
        <v>245</v>
      </c>
      <c r="E17" s="29"/>
      <c r="F17" s="27" t="s">
        <v>252</v>
      </c>
      <c r="G17" s="27" t="s">
        <v>252</v>
      </c>
      <c r="H17" s="27">
        <v>10</v>
      </c>
      <c r="I17" s="27">
        <v>10</v>
      </c>
      <c r="J17" s="7"/>
      <c r="K17" s="13"/>
    </row>
    <row r="18" s="1" customFormat="1" ht="10.5" spans="1:11">
      <c r="A18" s="28"/>
      <c r="B18" s="9"/>
      <c r="C18" s="28"/>
      <c r="D18" s="17" t="s">
        <v>149</v>
      </c>
      <c r="E18" s="29"/>
      <c r="F18" s="27"/>
      <c r="G18" s="27"/>
      <c r="H18" s="27"/>
      <c r="I18" s="27"/>
      <c r="J18" s="7"/>
      <c r="K18" s="13"/>
    </row>
    <row r="19" s="1" customFormat="1" ht="10.5" spans="1:11">
      <c r="A19" s="28"/>
      <c r="B19" s="9"/>
      <c r="C19" s="30"/>
      <c r="D19" s="17" t="s">
        <v>146</v>
      </c>
      <c r="E19" s="29"/>
      <c r="F19" s="27"/>
      <c r="G19" s="27"/>
      <c r="H19" s="27"/>
      <c r="I19" s="27"/>
      <c r="J19" s="7"/>
      <c r="K19" s="13"/>
    </row>
    <row r="20" s="1" customFormat="1" ht="10.5" spans="1:11">
      <c r="A20" s="28"/>
      <c r="B20" s="9"/>
      <c r="C20" s="21" t="s">
        <v>49</v>
      </c>
      <c r="D20" s="17" t="s">
        <v>1095</v>
      </c>
      <c r="E20" s="29"/>
      <c r="F20" s="32">
        <v>44896</v>
      </c>
      <c r="G20" s="32">
        <v>44896</v>
      </c>
      <c r="H20" s="27">
        <v>10</v>
      </c>
      <c r="I20" s="27">
        <v>10</v>
      </c>
      <c r="J20" s="7"/>
      <c r="K20" s="13"/>
    </row>
    <row r="21" s="1" customFormat="1" ht="10.5" spans="1:11">
      <c r="A21" s="28"/>
      <c r="B21" s="9"/>
      <c r="C21" s="28"/>
      <c r="D21" s="17" t="s">
        <v>149</v>
      </c>
      <c r="E21" s="29"/>
      <c r="F21" s="27"/>
      <c r="G21" s="27"/>
      <c r="H21" s="27"/>
      <c r="I21" s="27"/>
      <c r="J21" s="7"/>
      <c r="K21" s="13"/>
    </row>
    <row r="22" s="1" customFormat="1" ht="10.5" spans="1:11">
      <c r="A22" s="28"/>
      <c r="B22" s="9"/>
      <c r="C22" s="30"/>
      <c r="D22" s="17" t="s">
        <v>146</v>
      </c>
      <c r="E22" s="29"/>
      <c r="F22" s="27"/>
      <c r="G22" s="27"/>
      <c r="H22" s="27"/>
      <c r="I22" s="27"/>
      <c r="J22" s="7"/>
      <c r="K22" s="13"/>
    </row>
    <row r="23" s="1" customFormat="1" ht="10.5" spans="1:11">
      <c r="A23" s="28"/>
      <c r="B23" s="9"/>
      <c r="C23" s="21" t="s">
        <v>53</v>
      </c>
      <c r="D23" s="33" t="s">
        <v>1092</v>
      </c>
      <c r="E23" s="34"/>
      <c r="F23" s="27" t="s">
        <v>1096</v>
      </c>
      <c r="G23" s="27" t="s">
        <v>1096</v>
      </c>
      <c r="H23" s="27">
        <v>5</v>
      </c>
      <c r="I23" s="27">
        <v>5</v>
      </c>
      <c r="J23" s="7"/>
      <c r="K23" s="13"/>
    </row>
    <row r="24" s="1" customFormat="1" ht="21" spans="1:11">
      <c r="A24" s="28"/>
      <c r="B24" s="9"/>
      <c r="C24" s="28"/>
      <c r="D24" s="33" t="s">
        <v>1097</v>
      </c>
      <c r="E24" s="34"/>
      <c r="F24" s="27" t="s">
        <v>1098</v>
      </c>
      <c r="G24" s="27" t="s">
        <v>1099</v>
      </c>
      <c r="H24" s="27">
        <v>5</v>
      </c>
      <c r="I24" s="27">
        <v>3</v>
      </c>
      <c r="J24" s="7"/>
      <c r="K24" s="13"/>
    </row>
    <row r="25" s="1" customFormat="1" ht="10.5" spans="1:11">
      <c r="A25" s="28"/>
      <c r="B25" s="9"/>
      <c r="C25" s="30"/>
      <c r="D25" s="33" t="s">
        <v>1100</v>
      </c>
      <c r="E25" s="34"/>
      <c r="F25" s="27" t="s">
        <v>1096</v>
      </c>
      <c r="G25" s="27" t="s">
        <v>1096</v>
      </c>
      <c r="H25" s="27">
        <v>5</v>
      </c>
      <c r="I25" s="27">
        <v>5</v>
      </c>
      <c r="J25" s="7"/>
      <c r="K25" s="13"/>
    </row>
    <row r="26" s="1" customFormat="1" ht="10.5" spans="1:11">
      <c r="A26" s="28"/>
      <c r="B26" s="9" t="s">
        <v>58</v>
      </c>
      <c r="C26" s="21" t="s">
        <v>59</v>
      </c>
      <c r="D26" s="33" t="s">
        <v>157</v>
      </c>
      <c r="E26" s="34"/>
      <c r="F26" s="27"/>
      <c r="G26" s="27"/>
      <c r="H26" s="27"/>
      <c r="I26" s="27"/>
      <c r="J26" s="7"/>
      <c r="K26" s="13"/>
    </row>
    <row r="27" s="1" customFormat="1" ht="10.5" spans="1:11">
      <c r="A27" s="28"/>
      <c r="B27" s="9"/>
      <c r="C27" s="28"/>
      <c r="D27" s="33" t="s">
        <v>149</v>
      </c>
      <c r="E27" s="34"/>
      <c r="F27" s="27"/>
      <c r="G27" s="27"/>
      <c r="H27" s="27"/>
      <c r="I27" s="27"/>
      <c r="J27" s="7"/>
      <c r="K27" s="13"/>
    </row>
    <row r="28" s="1" customFormat="1" ht="10.5" spans="1:11">
      <c r="A28" s="28"/>
      <c r="B28" s="9"/>
      <c r="C28" s="30"/>
      <c r="D28" s="33" t="s">
        <v>146</v>
      </c>
      <c r="E28" s="34"/>
      <c r="F28" s="27"/>
      <c r="G28" s="27"/>
      <c r="H28" s="27"/>
      <c r="I28" s="27"/>
      <c r="J28" s="7"/>
      <c r="K28" s="13"/>
    </row>
    <row r="29" s="1" customFormat="1" ht="10.5" spans="1:11">
      <c r="A29" s="28"/>
      <c r="B29" s="9"/>
      <c r="C29" s="21" t="s">
        <v>64</v>
      </c>
      <c r="D29" s="33" t="s">
        <v>1101</v>
      </c>
      <c r="E29" s="34"/>
      <c r="F29" s="27" t="s">
        <v>260</v>
      </c>
      <c r="G29" s="27" t="s">
        <v>260</v>
      </c>
      <c r="H29" s="27">
        <v>15</v>
      </c>
      <c r="I29" s="27">
        <v>15</v>
      </c>
      <c r="J29" s="7"/>
      <c r="K29" s="13"/>
    </row>
    <row r="30" s="1" customFormat="1" ht="10.5" spans="1:11">
      <c r="A30" s="28"/>
      <c r="B30" s="9"/>
      <c r="C30" s="28"/>
      <c r="D30" s="33" t="s">
        <v>149</v>
      </c>
      <c r="E30" s="34"/>
      <c r="F30" s="27"/>
      <c r="G30" s="27"/>
      <c r="H30" s="27"/>
      <c r="I30" s="27"/>
      <c r="J30" s="7"/>
      <c r="K30" s="13"/>
    </row>
    <row r="31" s="1" customFormat="1" ht="10.5" spans="1:11">
      <c r="A31" s="28"/>
      <c r="B31" s="9"/>
      <c r="C31" s="30"/>
      <c r="D31" s="33" t="s">
        <v>146</v>
      </c>
      <c r="E31" s="34"/>
      <c r="F31" s="27"/>
      <c r="G31" s="27"/>
      <c r="H31" s="27"/>
      <c r="I31" s="27"/>
      <c r="J31" s="7"/>
      <c r="K31" s="13"/>
    </row>
    <row r="32" s="1" customFormat="1" ht="10.5" spans="1:11">
      <c r="A32" s="28"/>
      <c r="B32" s="9"/>
      <c r="C32" s="21" t="s">
        <v>70</v>
      </c>
      <c r="D32" s="33" t="s">
        <v>157</v>
      </c>
      <c r="E32" s="34"/>
      <c r="F32" s="27"/>
      <c r="G32" s="27"/>
      <c r="H32" s="27"/>
      <c r="I32" s="27"/>
      <c r="J32" s="7"/>
      <c r="K32" s="13"/>
    </row>
    <row r="33" s="1" customFormat="1" ht="10.5" spans="1:11">
      <c r="A33" s="28"/>
      <c r="B33" s="9"/>
      <c r="C33" s="28"/>
      <c r="D33" s="33" t="s">
        <v>149</v>
      </c>
      <c r="E33" s="34"/>
      <c r="F33" s="27"/>
      <c r="G33" s="27"/>
      <c r="H33" s="27"/>
      <c r="I33" s="27"/>
      <c r="J33" s="7"/>
      <c r="K33" s="13"/>
    </row>
    <row r="34" s="1" customFormat="1" ht="10.5" spans="1:11">
      <c r="A34" s="28"/>
      <c r="B34" s="9"/>
      <c r="C34" s="30"/>
      <c r="D34" s="33" t="s">
        <v>146</v>
      </c>
      <c r="E34" s="34"/>
      <c r="F34" s="27"/>
      <c r="G34" s="27"/>
      <c r="H34" s="27"/>
      <c r="I34" s="27"/>
      <c r="J34" s="7"/>
      <c r="K34" s="13"/>
    </row>
    <row r="35" s="1" customFormat="1" ht="10.5" spans="1:11">
      <c r="A35" s="28"/>
      <c r="B35" s="9"/>
      <c r="C35" s="21" t="s">
        <v>71</v>
      </c>
      <c r="D35" s="33" t="s">
        <v>1102</v>
      </c>
      <c r="E35" s="34"/>
      <c r="F35" s="27" t="s">
        <v>260</v>
      </c>
      <c r="G35" s="27" t="s">
        <v>260</v>
      </c>
      <c r="H35" s="27">
        <v>15</v>
      </c>
      <c r="I35" s="27">
        <v>15</v>
      </c>
      <c r="J35" s="7"/>
      <c r="K35" s="13"/>
    </row>
    <row r="36" s="1" customFormat="1" ht="10.5" spans="1:11">
      <c r="A36" s="28"/>
      <c r="B36" s="9"/>
      <c r="C36" s="28"/>
      <c r="D36" s="33" t="s">
        <v>149</v>
      </c>
      <c r="E36" s="34"/>
      <c r="F36" s="27"/>
      <c r="G36" s="27"/>
      <c r="H36" s="27"/>
      <c r="I36" s="27"/>
      <c r="J36" s="7"/>
      <c r="K36" s="13"/>
    </row>
    <row r="37" s="1" customFormat="1" ht="10.5" spans="1:11">
      <c r="A37" s="28"/>
      <c r="B37" s="9"/>
      <c r="C37" s="30"/>
      <c r="D37" s="33" t="s">
        <v>146</v>
      </c>
      <c r="E37" s="34"/>
      <c r="F37" s="27"/>
      <c r="G37" s="27"/>
      <c r="H37" s="27"/>
      <c r="I37" s="27"/>
      <c r="J37" s="7"/>
      <c r="K37" s="13"/>
    </row>
    <row r="38" s="1" customFormat="1" ht="10.5" spans="1:11">
      <c r="A38" s="28"/>
      <c r="B38" s="21" t="s">
        <v>75</v>
      </c>
      <c r="C38" s="21" t="s">
        <v>76</v>
      </c>
      <c r="D38" s="33" t="s">
        <v>1103</v>
      </c>
      <c r="E38" s="34"/>
      <c r="F38" s="27" t="s">
        <v>252</v>
      </c>
      <c r="G38" s="27" t="s">
        <v>252</v>
      </c>
      <c r="H38" s="27">
        <v>10</v>
      </c>
      <c r="I38" s="27">
        <v>10</v>
      </c>
      <c r="J38" s="7"/>
      <c r="K38" s="13"/>
    </row>
    <row r="39" s="1" customFormat="1" ht="10.5" spans="1:11">
      <c r="A39" s="28"/>
      <c r="B39" s="28"/>
      <c r="C39" s="28"/>
      <c r="D39" s="33" t="s">
        <v>149</v>
      </c>
      <c r="E39" s="34"/>
      <c r="F39" s="27"/>
      <c r="G39" s="27"/>
      <c r="H39" s="27"/>
      <c r="I39" s="27"/>
      <c r="J39" s="7"/>
      <c r="K39" s="13"/>
    </row>
    <row r="40" s="1" customFormat="1" ht="10.5" spans="1:11">
      <c r="A40" s="28"/>
      <c r="B40" s="28"/>
      <c r="C40" s="30"/>
      <c r="D40" s="33" t="s">
        <v>146</v>
      </c>
      <c r="E40" s="34"/>
      <c r="F40" s="27"/>
      <c r="G40" s="27"/>
      <c r="H40" s="27"/>
      <c r="I40" s="27"/>
      <c r="J40" s="7"/>
      <c r="K40" s="13"/>
    </row>
    <row r="41" s="1" customFormat="1" ht="10.5" spans="1:11">
      <c r="A41" s="35" t="s">
        <v>81</v>
      </c>
      <c r="B41" s="36"/>
      <c r="C41" s="36"/>
      <c r="D41" s="36"/>
      <c r="E41" s="36"/>
      <c r="F41" s="36"/>
      <c r="G41" s="37"/>
      <c r="H41" s="38">
        <v>100</v>
      </c>
      <c r="I41" s="39">
        <f>K7+SUM(I14:I40)</f>
        <v>96</v>
      </c>
      <c r="J41" s="35"/>
      <c r="K41" s="37"/>
    </row>
  </sheetData>
  <mergeCells count="9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 right="0.7" top="0.75" bottom="0.75" header="0.3" footer="0.3"/>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selection activeCell="R50" sqref="R50"/>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256" width="8.16666666666667" style="2"/>
    <col min="257" max="257" width="3.83333333333333" style="2" customWidth="1"/>
    <col min="258" max="258" width="6.16666666666667" style="2" customWidth="1"/>
    <col min="259" max="259" width="6.66666666666667" style="2" customWidth="1"/>
    <col min="260" max="260" width="19.6666666666667" style="2" customWidth="1"/>
    <col min="261" max="262" width="7.66666666666667" style="2" customWidth="1"/>
    <col min="263" max="263" width="7.83333333333333" style="2" customWidth="1"/>
    <col min="264" max="264" width="5" style="2" customWidth="1"/>
    <col min="265" max="265" width="6.16666666666667" style="2" customWidth="1"/>
    <col min="266" max="266" width="6.83333333333333" style="2" customWidth="1"/>
    <col min="267" max="267" width="7.83333333333333" style="2" customWidth="1"/>
    <col min="268" max="512" width="8.16666666666667" style="2"/>
    <col min="513" max="513" width="3.83333333333333" style="2" customWidth="1"/>
    <col min="514" max="514" width="6.16666666666667" style="2" customWidth="1"/>
    <col min="515" max="515" width="6.66666666666667" style="2" customWidth="1"/>
    <col min="516" max="516" width="19.6666666666667" style="2" customWidth="1"/>
    <col min="517" max="518" width="7.66666666666667" style="2" customWidth="1"/>
    <col min="519" max="519" width="7.83333333333333" style="2" customWidth="1"/>
    <col min="520" max="520" width="5" style="2" customWidth="1"/>
    <col min="521" max="521" width="6.16666666666667" style="2" customWidth="1"/>
    <col min="522" max="522" width="6.83333333333333" style="2" customWidth="1"/>
    <col min="523" max="523" width="7.83333333333333" style="2" customWidth="1"/>
    <col min="524" max="768" width="8.16666666666667" style="2"/>
    <col min="769" max="769" width="3.83333333333333" style="2" customWidth="1"/>
    <col min="770" max="770" width="6.16666666666667" style="2" customWidth="1"/>
    <col min="771" max="771" width="6.66666666666667" style="2" customWidth="1"/>
    <col min="772" max="772" width="19.6666666666667" style="2" customWidth="1"/>
    <col min="773" max="774" width="7.66666666666667" style="2" customWidth="1"/>
    <col min="775" max="775" width="7.83333333333333" style="2" customWidth="1"/>
    <col min="776" max="776" width="5" style="2" customWidth="1"/>
    <col min="777" max="777" width="6.16666666666667" style="2" customWidth="1"/>
    <col min="778" max="778" width="6.83333333333333" style="2" customWidth="1"/>
    <col min="779" max="779" width="7.83333333333333" style="2" customWidth="1"/>
    <col min="780" max="1024" width="8.16666666666667" style="2"/>
    <col min="1025" max="1025" width="3.83333333333333" style="2" customWidth="1"/>
    <col min="1026" max="1026" width="6.16666666666667" style="2" customWidth="1"/>
    <col min="1027" max="1027" width="6.66666666666667" style="2" customWidth="1"/>
    <col min="1028" max="1028" width="19.6666666666667" style="2" customWidth="1"/>
    <col min="1029" max="1030" width="7.66666666666667" style="2" customWidth="1"/>
    <col min="1031" max="1031" width="7.83333333333333" style="2" customWidth="1"/>
    <col min="1032" max="1032" width="5" style="2" customWidth="1"/>
    <col min="1033" max="1033" width="6.16666666666667" style="2" customWidth="1"/>
    <col min="1034" max="1034" width="6.83333333333333" style="2" customWidth="1"/>
    <col min="1035" max="1035" width="7.83333333333333" style="2" customWidth="1"/>
    <col min="1036" max="1280" width="8.16666666666667" style="2"/>
    <col min="1281" max="1281" width="3.83333333333333" style="2" customWidth="1"/>
    <col min="1282" max="1282" width="6.16666666666667" style="2" customWidth="1"/>
    <col min="1283" max="1283" width="6.66666666666667" style="2" customWidth="1"/>
    <col min="1284" max="1284" width="19.6666666666667" style="2" customWidth="1"/>
    <col min="1285" max="1286" width="7.66666666666667" style="2" customWidth="1"/>
    <col min="1287" max="1287" width="7.83333333333333" style="2" customWidth="1"/>
    <col min="1288" max="1288" width="5" style="2" customWidth="1"/>
    <col min="1289" max="1289" width="6.16666666666667" style="2" customWidth="1"/>
    <col min="1290" max="1290" width="6.83333333333333" style="2" customWidth="1"/>
    <col min="1291" max="1291" width="7.83333333333333" style="2" customWidth="1"/>
    <col min="1292" max="1536" width="8.16666666666667" style="2"/>
    <col min="1537" max="1537" width="3.83333333333333" style="2" customWidth="1"/>
    <col min="1538" max="1538" width="6.16666666666667" style="2" customWidth="1"/>
    <col min="1539" max="1539" width="6.66666666666667" style="2" customWidth="1"/>
    <col min="1540" max="1540" width="19.6666666666667" style="2" customWidth="1"/>
    <col min="1541" max="1542" width="7.66666666666667" style="2" customWidth="1"/>
    <col min="1543" max="1543" width="7.83333333333333" style="2" customWidth="1"/>
    <col min="1544" max="1544" width="5" style="2" customWidth="1"/>
    <col min="1545" max="1545" width="6.16666666666667" style="2" customWidth="1"/>
    <col min="1546" max="1546" width="6.83333333333333" style="2" customWidth="1"/>
    <col min="1547" max="1547" width="7.83333333333333" style="2" customWidth="1"/>
    <col min="1548" max="1792" width="8.16666666666667" style="2"/>
    <col min="1793" max="1793" width="3.83333333333333" style="2" customWidth="1"/>
    <col min="1794" max="1794" width="6.16666666666667" style="2" customWidth="1"/>
    <col min="1795" max="1795" width="6.66666666666667" style="2" customWidth="1"/>
    <col min="1796" max="1796" width="19.6666666666667" style="2" customWidth="1"/>
    <col min="1797" max="1798" width="7.66666666666667" style="2" customWidth="1"/>
    <col min="1799" max="1799" width="7.83333333333333" style="2" customWidth="1"/>
    <col min="1800" max="1800" width="5" style="2" customWidth="1"/>
    <col min="1801" max="1801" width="6.16666666666667" style="2" customWidth="1"/>
    <col min="1802" max="1802" width="6.83333333333333" style="2" customWidth="1"/>
    <col min="1803" max="1803" width="7.83333333333333" style="2" customWidth="1"/>
    <col min="1804" max="2048" width="8.16666666666667" style="2"/>
    <col min="2049" max="2049" width="3.83333333333333" style="2" customWidth="1"/>
    <col min="2050" max="2050" width="6.16666666666667" style="2" customWidth="1"/>
    <col min="2051" max="2051" width="6.66666666666667" style="2" customWidth="1"/>
    <col min="2052" max="2052" width="19.6666666666667" style="2" customWidth="1"/>
    <col min="2053" max="2054" width="7.66666666666667" style="2" customWidth="1"/>
    <col min="2055" max="2055" width="7.83333333333333" style="2" customWidth="1"/>
    <col min="2056" max="2056" width="5" style="2" customWidth="1"/>
    <col min="2057" max="2057" width="6.16666666666667" style="2" customWidth="1"/>
    <col min="2058" max="2058" width="6.83333333333333" style="2" customWidth="1"/>
    <col min="2059" max="2059" width="7.83333333333333" style="2" customWidth="1"/>
    <col min="2060" max="2304" width="8.16666666666667" style="2"/>
    <col min="2305" max="2305" width="3.83333333333333" style="2" customWidth="1"/>
    <col min="2306" max="2306" width="6.16666666666667" style="2" customWidth="1"/>
    <col min="2307" max="2307" width="6.66666666666667" style="2" customWidth="1"/>
    <col min="2308" max="2308" width="19.6666666666667" style="2" customWidth="1"/>
    <col min="2309" max="2310" width="7.66666666666667" style="2" customWidth="1"/>
    <col min="2311" max="2311" width="7.83333333333333" style="2" customWidth="1"/>
    <col min="2312" max="2312" width="5" style="2" customWidth="1"/>
    <col min="2313" max="2313" width="6.16666666666667" style="2" customWidth="1"/>
    <col min="2314" max="2314" width="6.83333333333333" style="2" customWidth="1"/>
    <col min="2315" max="2315" width="7.83333333333333" style="2" customWidth="1"/>
    <col min="2316" max="2560" width="8.16666666666667" style="2"/>
    <col min="2561" max="2561" width="3.83333333333333" style="2" customWidth="1"/>
    <col min="2562" max="2562" width="6.16666666666667" style="2" customWidth="1"/>
    <col min="2563" max="2563" width="6.66666666666667" style="2" customWidth="1"/>
    <col min="2564" max="2564" width="19.6666666666667" style="2" customWidth="1"/>
    <col min="2565" max="2566" width="7.66666666666667" style="2" customWidth="1"/>
    <col min="2567" max="2567" width="7.83333333333333" style="2" customWidth="1"/>
    <col min="2568" max="2568" width="5" style="2" customWidth="1"/>
    <col min="2569" max="2569" width="6.16666666666667" style="2" customWidth="1"/>
    <col min="2570" max="2570" width="6.83333333333333" style="2" customWidth="1"/>
    <col min="2571" max="2571" width="7.83333333333333" style="2" customWidth="1"/>
    <col min="2572" max="2816" width="8.16666666666667" style="2"/>
    <col min="2817" max="2817" width="3.83333333333333" style="2" customWidth="1"/>
    <col min="2818" max="2818" width="6.16666666666667" style="2" customWidth="1"/>
    <col min="2819" max="2819" width="6.66666666666667" style="2" customWidth="1"/>
    <col min="2820" max="2820" width="19.6666666666667" style="2" customWidth="1"/>
    <col min="2821" max="2822" width="7.66666666666667" style="2" customWidth="1"/>
    <col min="2823" max="2823" width="7.83333333333333" style="2" customWidth="1"/>
    <col min="2824" max="2824" width="5" style="2" customWidth="1"/>
    <col min="2825" max="2825" width="6.16666666666667" style="2" customWidth="1"/>
    <col min="2826" max="2826" width="6.83333333333333" style="2" customWidth="1"/>
    <col min="2827" max="2827" width="7.83333333333333" style="2" customWidth="1"/>
    <col min="2828" max="3072" width="8.16666666666667" style="2"/>
    <col min="3073" max="3073" width="3.83333333333333" style="2" customWidth="1"/>
    <col min="3074" max="3074" width="6.16666666666667" style="2" customWidth="1"/>
    <col min="3075" max="3075" width="6.66666666666667" style="2" customWidth="1"/>
    <col min="3076" max="3076" width="19.6666666666667" style="2" customWidth="1"/>
    <col min="3077" max="3078" width="7.66666666666667" style="2" customWidth="1"/>
    <col min="3079" max="3079" width="7.83333333333333" style="2" customWidth="1"/>
    <col min="3080" max="3080" width="5" style="2" customWidth="1"/>
    <col min="3081" max="3081" width="6.16666666666667" style="2" customWidth="1"/>
    <col min="3082" max="3082" width="6.83333333333333" style="2" customWidth="1"/>
    <col min="3083" max="3083" width="7.83333333333333" style="2" customWidth="1"/>
    <col min="3084" max="3328" width="8.16666666666667" style="2"/>
    <col min="3329" max="3329" width="3.83333333333333" style="2" customWidth="1"/>
    <col min="3330" max="3330" width="6.16666666666667" style="2" customWidth="1"/>
    <col min="3331" max="3331" width="6.66666666666667" style="2" customWidth="1"/>
    <col min="3332" max="3332" width="19.6666666666667" style="2" customWidth="1"/>
    <col min="3333" max="3334" width="7.66666666666667" style="2" customWidth="1"/>
    <col min="3335" max="3335" width="7.83333333333333" style="2" customWidth="1"/>
    <col min="3336" max="3336" width="5" style="2" customWidth="1"/>
    <col min="3337" max="3337" width="6.16666666666667" style="2" customWidth="1"/>
    <col min="3338" max="3338" width="6.83333333333333" style="2" customWidth="1"/>
    <col min="3339" max="3339" width="7.83333333333333" style="2" customWidth="1"/>
    <col min="3340" max="3584" width="8.16666666666667" style="2"/>
    <col min="3585" max="3585" width="3.83333333333333" style="2" customWidth="1"/>
    <col min="3586" max="3586" width="6.16666666666667" style="2" customWidth="1"/>
    <col min="3587" max="3587" width="6.66666666666667" style="2" customWidth="1"/>
    <col min="3588" max="3588" width="19.6666666666667" style="2" customWidth="1"/>
    <col min="3589" max="3590" width="7.66666666666667" style="2" customWidth="1"/>
    <col min="3591" max="3591" width="7.83333333333333" style="2" customWidth="1"/>
    <col min="3592" max="3592" width="5" style="2" customWidth="1"/>
    <col min="3593" max="3593" width="6.16666666666667" style="2" customWidth="1"/>
    <col min="3594" max="3594" width="6.83333333333333" style="2" customWidth="1"/>
    <col min="3595" max="3595" width="7.83333333333333" style="2" customWidth="1"/>
    <col min="3596" max="3840" width="8.16666666666667" style="2"/>
    <col min="3841" max="3841" width="3.83333333333333" style="2" customWidth="1"/>
    <col min="3842" max="3842" width="6.16666666666667" style="2" customWidth="1"/>
    <col min="3843" max="3843" width="6.66666666666667" style="2" customWidth="1"/>
    <col min="3844" max="3844" width="19.6666666666667" style="2" customWidth="1"/>
    <col min="3845" max="3846" width="7.66666666666667" style="2" customWidth="1"/>
    <col min="3847" max="3847" width="7.83333333333333" style="2" customWidth="1"/>
    <col min="3848" max="3848" width="5" style="2" customWidth="1"/>
    <col min="3849" max="3849" width="6.16666666666667" style="2" customWidth="1"/>
    <col min="3850" max="3850" width="6.83333333333333" style="2" customWidth="1"/>
    <col min="3851" max="3851" width="7.83333333333333" style="2" customWidth="1"/>
    <col min="3852" max="4096" width="8.16666666666667" style="2"/>
    <col min="4097" max="4097" width="3.83333333333333" style="2" customWidth="1"/>
    <col min="4098" max="4098" width="6.16666666666667" style="2" customWidth="1"/>
    <col min="4099" max="4099" width="6.66666666666667" style="2" customWidth="1"/>
    <col min="4100" max="4100" width="19.6666666666667" style="2" customWidth="1"/>
    <col min="4101" max="4102" width="7.66666666666667" style="2" customWidth="1"/>
    <col min="4103" max="4103" width="7.83333333333333" style="2" customWidth="1"/>
    <col min="4104" max="4104" width="5" style="2" customWidth="1"/>
    <col min="4105" max="4105" width="6.16666666666667" style="2" customWidth="1"/>
    <col min="4106" max="4106" width="6.83333333333333" style="2" customWidth="1"/>
    <col min="4107" max="4107" width="7.83333333333333" style="2" customWidth="1"/>
    <col min="4108" max="4352" width="8.16666666666667" style="2"/>
    <col min="4353" max="4353" width="3.83333333333333" style="2" customWidth="1"/>
    <col min="4354" max="4354" width="6.16666666666667" style="2" customWidth="1"/>
    <col min="4355" max="4355" width="6.66666666666667" style="2" customWidth="1"/>
    <col min="4356" max="4356" width="19.6666666666667" style="2" customWidth="1"/>
    <col min="4357" max="4358" width="7.66666666666667" style="2" customWidth="1"/>
    <col min="4359" max="4359" width="7.83333333333333" style="2" customWidth="1"/>
    <col min="4360" max="4360" width="5" style="2" customWidth="1"/>
    <col min="4361" max="4361" width="6.16666666666667" style="2" customWidth="1"/>
    <col min="4362" max="4362" width="6.83333333333333" style="2" customWidth="1"/>
    <col min="4363" max="4363" width="7.83333333333333" style="2" customWidth="1"/>
    <col min="4364" max="4608" width="8.16666666666667" style="2"/>
    <col min="4609" max="4609" width="3.83333333333333" style="2" customWidth="1"/>
    <col min="4610" max="4610" width="6.16666666666667" style="2" customWidth="1"/>
    <col min="4611" max="4611" width="6.66666666666667" style="2" customWidth="1"/>
    <col min="4612" max="4612" width="19.6666666666667" style="2" customWidth="1"/>
    <col min="4613" max="4614" width="7.66666666666667" style="2" customWidth="1"/>
    <col min="4615" max="4615" width="7.83333333333333" style="2" customWidth="1"/>
    <col min="4616" max="4616" width="5" style="2" customWidth="1"/>
    <col min="4617" max="4617" width="6.16666666666667" style="2" customWidth="1"/>
    <col min="4618" max="4618" width="6.83333333333333" style="2" customWidth="1"/>
    <col min="4619" max="4619" width="7.83333333333333" style="2" customWidth="1"/>
    <col min="4620" max="4864" width="8.16666666666667" style="2"/>
    <col min="4865" max="4865" width="3.83333333333333" style="2" customWidth="1"/>
    <col min="4866" max="4866" width="6.16666666666667" style="2" customWidth="1"/>
    <col min="4867" max="4867" width="6.66666666666667" style="2" customWidth="1"/>
    <col min="4868" max="4868" width="19.6666666666667" style="2" customWidth="1"/>
    <col min="4869" max="4870" width="7.66666666666667" style="2" customWidth="1"/>
    <col min="4871" max="4871" width="7.83333333333333" style="2" customWidth="1"/>
    <col min="4872" max="4872" width="5" style="2" customWidth="1"/>
    <col min="4873" max="4873" width="6.16666666666667" style="2" customWidth="1"/>
    <col min="4874" max="4874" width="6.83333333333333" style="2" customWidth="1"/>
    <col min="4875" max="4875" width="7.83333333333333" style="2" customWidth="1"/>
    <col min="4876" max="5120" width="8.16666666666667" style="2"/>
    <col min="5121" max="5121" width="3.83333333333333" style="2" customWidth="1"/>
    <col min="5122" max="5122" width="6.16666666666667" style="2" customWidth="1"/>
    <col min="5123" max="5123" width="6.66666666666667" style="2" customWidth="1"/>
    <col min="5124" max="5124" width="19.6666666666667" style="2" customWidth="1"/>
    <col min="5125" max="5126" width="7.66666666666667" style="2" customWidth="1"/>
    <col min="5127" max="5127" width="7.83333333333333" style="2" customWidth="1"/>
    <col min="5128" max="5128" width="5" style="2" customWidth="1"/>
    <col min="5129" max="5129" width="6.16666666666667" style="2" customWidth="1"/>
    <col min="5130" max="5130" width="6.83333333333333" style="2" customWidth="1"/>
    <col min="5131" max="5131" width="7.83333333333333" style="2" customWidth="1"/>
    <col min="5132" max="5376" width="8.16666666666667" style="2"/>
    <col min="5377" max="5377" width="3.83333333333333" style="2" customWidth="1"/>
    <col min="5378" max="5378" width="6.16666666666667" style="2" customWidth="1"/>
    <col min="5379" max="5379" width="6.66666666666667" style="2" customWidth="1"/>
    <col min="5380" max="5380" width="19.6666666666667" style="2" customWidth="1"/>
    <col min="5381" max="5382" width="7.66666666666667" style="2" customWidth="1"/>
    <col min="5383" max="5383" width="7.83333333333333" style="2" customWidth="1"/>
    <col min="5384" max="5384" width="5" style="2" customWidth="1"/>
    <col min="5385" max="5385" width="6.16666666666667" style="2" customWidth="1"/>
    <col min="5386" max="5386" width="6.83333333333333" style="2" customWidth="1"/>
    <col min="5387" max="5387" width="7.83333333333333" style="2" customWidth="1"/>
    <col min="5388" max="5632" width="8.16666666666667" style="2"/>
    <col min="5633" max="5633" width="3.83333333333333" style="2" customWidth="1"/>
    <col min="5634" max="5634" width="6.16666666666667" style="2" customWidth="1"/>
    <col min="5635" max="5635" width="6.66666666666667" style="2" customWidth="1"/>
    <col min="5636" max="5636" width="19.6666666666667" style="2" customWidth="1"/>
    <col min="5637" max="5638" width="7.66666666666667" style="2" customWidth="1"/>
    <col min="5639" max="5639" width="7.83333333333333" style="2" customWidth="1"/>
    <col min="5640" max="5640" width="5" style="2" customWidth="1"/>
    <col min="5641" max="5641" width="6.16666666666667" style="2" customWidth="1"/>
    <col min="5642" max="5642" width="6.83333333333333" style="2" customWidth="1"/>
    <col min="5643" max="5643" width="7.83333333333333" style="2" customWidth="1"/>
    <col min="5644" max="5888" width="8.16666666666667" style="2"/>
    <col min="5889" max="5889" width="3.83333333333333" style="2" customWidth="1"/>
    <col min="5890" max="5890" width="6.16666666666667" style="2" customWidth="1"/>
    <col min="5891" max="5891" width="6.66666666666667" style="2" customWidth="1"/>
    <col min="5892" max="5892" width="19.6666666666667" style="2" customWidth="1"/>
    <col min="5893" max="5894" width="7.66666666666667" style="2" customWidth="1"/>
    <col min="5895" max="5895" width="7.83333333333333" style="2" customWidth="1"/>
    <col min="5896" max="5896" width="5" style="2" customWidth="1"/>
    <col min="5897" max="5897" width="6.16666666666667" style="2" customWidth="1"/>
    <col min="5898" max="5898" width="6.83333333333333" style="2" customWidth="1"/>
    <col min="5899" max="5899" width="7.83333333333333" style="2" customWidth="1"/>
    <col min="5900" max="6144" width="8.16666666666667" style="2"/>
    <col min="6145" max="6145" width="3.83333333333333" style="2" customWidth="1"/>
    <col min="6146" max="6146" width="6.16666666666667" style="2" customWidth="1"/>
    <col min="6147" max="6147" width="6.66666666666667" style="2" customWidth="1"/>
    <col min="6148" max="6148" width="19.6666666666667" style="2" customWidth="1"/>
    <col min="6149" max="6150" width="7.66666666666667" style="2" customWidth="1"/>
    <col min="6151" max="6151" width="7.83333333333333" style="2" customWidth="1"/>
    <col min="6152" max="6152" width="5" style="2" customWidth="1"/>
    <col min="6153" max="6153" width="6.16666666666667" style="2" customWidth="1"/>
    <col min="6154" max="6154" width="6.83333333333333" style="2" customWidth="1"/>
    <col min="6155" max="6155" width="7.83333333333333" style="2" customWidth="1"/>
    <col min="6156" max="6400" width="8.16666666666667" style="2"/>
    <col min="6401" max="6401" width="3.83333333333333" style="2" customWidth="1"/>
    <col min="6402" max="6402" width="6.16666666666667" style="2" customWidth="1"/>
    <col min="6403" max="6403" width="6.66666666666667" style="2" customWidth="1"/>
    <col min="6404" max="6404" width="19.6666666666667" style="2" customWidth="1"/>
    <col min="6405" max="6406" width="7.66666666666667" style="2" customWidth="1"/>
    <col min="6407" max="6407" width="7.83333333333333" style="2" customWidth="1"/>
    <col min="6408" max="6408" width="5" style="2" customWidth="1"/>
    <col min="6409" max="6409" width="6.16666666666667" style="2" customWidth="1"/>
    <col min="6410" max="6410" width="6.83333333333333" style="2" customWidth="1"/>
    <col min="6411" max="6411" width="7.83333333333333" style="2" customWidth="1"/>
    <col min="6412" max="6656" width="8.16666666666667" style="2"/>
    <col min="6657" max="6657" width="3.83333333333333" style="2" customWidth="1"/>
    <col min="6658" max="6658" width="6.16666666666667" style="2" customWidth="1"/>
    <col min="6659" max="6659" width="6.66666666666667" style="2" customWidth="1"/>
    <col min="6660" max="6660" width="19.6666666666667" style="2" customWidth="1"/>
    <col min="6661" max="6662" width="7.66666666666667" style="2" customWidth="1"/>
    <col min="6663" max="6663" width="7.83333333333333" style="2" customWidth="1"/>
    <col min="6664" max="6664" width="5" style="2" customWidth="1"/>
    <col min="6665" max="6665" width="6.16666666666667" style="2" customWidth="1"/>
    <col min="6666" max="6666" width="6.83333333333333" style="2" customWidth="1"/>
    <col min="6667" max="6667" width="7.83333333333333" style="2" customWidth="1"/>
    <col min="6668" max="6912" width="8.16666666666667" style="2"/>
    <col min="6913" max="6913" width="3.83333333333333" style="2" customWidth="1"/>
    <col min="6914" max="6914" width="6.16666666666667" style="2" customWidth="1"/>
    <col min="6915" max="6915" width="6.66666666666667" style="2" customWidth="1"/>
    <col min="6916" max="6916" width="19.6666666666667" style="2" customWidth="1"/>
    <col min="6917" max="6918" width="7.66666666666667" style="2" customWidth="1"/>
    <col min="6919" max="6919" width="7.83333333333333" style="2" customWidth="1"/>
    <col min="6920" max="6920" width="5" style="2" customWidth="1"/>
    <col min="6921" max="6921" width="6.16666666666667" style="2" customWidth="1"/>
    <col min="6922" max="6922" width="6.83333333333333" style="2" customWidth="1"/>
    <col min="6923" max="6923" width="7.83333333333333" style="2" customWidth="1"/>
    <col min="6924" max="7168" width="8.16666666666667" style="2"/>
    <col min="7169" max="7169" width="3.83333333333333" style="2" customWidth="1"/>
    <col min="7170" max="7170" width="6.16666666666667" style="2" customWidth="1"/>
    <col min="7171" max="7171" width="6.66666666666667" style="2" customWidth="1"/>
    <col min="7172" max="7172" width="19.6666666666667" style="2" customWidth="1"/>
    <col min="7173" max="7174" width="7.66666666666667" style="2" customWidth="1"/>
    <col min="7175" max="7175" width="7.83333333333333" style="2" customWidth="1"/>
    <col min="7176" max="7176" width="5" style="2" customWidth="1"/>
    <col min="7177" max="7177" width="6.16666666666667" style="2" customWidth="1"/>
    <col min="7178" max="7178" width="6.83333333333333" style="2" customWidth="1"/>
    <col min="7179" max="7179" width="7.83333333333333" style="2" customWidth="1"/>
    <col min="7180" max="7424" width="8.16666666666667" style="2"/>
    <col min="7425" max="7425" width="3.83333333333333" style="2" customWidth="1"/>
    <col min="7426" max="7426" width="6.16666666666667" style="2" customWidth="1"/>
    <col min="7427" max="7427" width="6.66666666666667" style="2" customWidth="1"/>
    <col min="7428" max="7428" width="19.6666666666667" style="2" customWidth="1"/>
    <col min="7429" max="7430" width="7.66666666666667" style="2" customWidth="1"/>
    <col min="7431" max="7431" width="7.83333333333333" style="2" customWidth="1"/>
    <col min="7432" max="7432" width="5" style="2" customWidth="1"/>
    <col min="7433" max="7433" width="6.16666666666667" style="2" customWidth="1"/>
    <col min="7434" max="7434" width="6.83333333333333" style="2" customWidth="1"/>
    <col min="7435" max="7435" width="7.83333333333333" style="2" customWidth="1"/>
    <col min="7436" max="7680" width="8.16666666666667" style="2"/>
    <col min="7681" max="7681" width="3.83333333333333" style="2" customWidth="1"/>
    <col min="7682" max="7682" width="6.16666666666667" style="2" customWidth="1"/>
    <col min="7683" max="7683" width="6.66666666666667" style="2" customWidth="1"/>
    <col min="7684" max="7684" width="19.6666666666667" style="2" customWidth="1"/>
    <col min="7685" max="7686" width="7.66666666666667" style="2" customWidth="1"/>
    <col min="7687" max="7687" width="7.83333333333333" style="2" customWidth="1"/>
    <col min="7688" max="7688" width="5" style="2" customWidth="1"/>
    <col min="7689" max="7689" width="6.16666666666667" style="2" customWidth="1"/>
    <col min="7690" max="7690" width="6.83333333333333" style="2" customWidth="1"/>
    <col min="7691" max="7691" width="7.83333333333333" style="2" customWidth="1"/>
    <col min="7692" max="7936" width="8.16666666666667" style="2"/>
    <col min="7937" max="7937" width="3.83333333333333" style="2" customWidth="1"/>
    <col min="7938" max="7938" width="6.16666666666667" style="2" customWidth="1"/>
    <col min="7939" max="7939" width="6.66666666666667" style="2" customWidth="1"/>
    <col min="7940" max="7940" width="19.6666666666667" style="2" customWidth="1"/>
    <col min="7941" max="7942" width="7.66666666666667" style="2" customWidth="1"/>
    <col min="7943" max="7943" width="7.83333333333333" style="2" customWidth="1"/>
    <col min="7944" max="7944" width="5" style="2" customWidth="1"/>
    <col min="7945" max="7945" width="6.16666666666667" style="2" customWidth="1"/>
    <col min="7946" max="7946" width="6.83333333333333" style="2" customWidth="1"/>
    <col min="7947" max="7947" width="7.83333333333333" style="2" customWidth="1"/>
    <col min="7948" max="8192" width="8.16666666666667" style="2"/>
    <col min="8193" max="8193" width="3.83333333333333" style="2" customWidth="1"/>
    <col min="8194" max="8194" width="6.16666666666667" style="2" customWidth="1"/>
    <col min="8195" max="8195" width="6.66666666666667" style="2" customWidth="1"/>
    <col min="8196" max="8196" width="19.6666666666667" style="2" customWidth="1"/>
    <col min="8197" max="8198" width="7.66666666666667" style="2" customWidth="1"/>
    <col min="8199" max="8199" width="7.83333333333333" style="2" customWidth="1"/>
    <col min="8200" max="8200" width="5" style="2" customWidth="1"/>
    <col min="8201" max="8201" width="6.16666666666667" style="2" customWidth="1"/>
    <col min="8202" max="8202" width="6.83333333333333" style="2" customWidth="1"/>
    <col min="8203" max="8203" width="7.83333333333333" style="2" customWidth="1"/>
    <col min="8204" max="8448" width="8.16666666666667" style="2"/>
    <col min="8449" max="8449" width="3.83333333333333" style="2" customWidth="1"/>
    <col min="8450" max="8450" width="6.16666666666667" style="2" customWidth="1"/>
    <col min="8451" max="8451" width="6.66666666666667" style="2" customWidth="1"/>
    <col min="8452" max="8452" width="19.6666666666667" style="2" customWidth="1"/>
    <col min="8453" max="8454" width="7.66666666666667" style="2" customWidth="1"/>
    <col min="8455" max="8455" width="7.83333333333333" style="2" customWidth="1"/>
    <col min="8456" max="8456" width="5" style="2" customWidth="1"/>
    <col min="8457" max="8457" width="6.16666666666667" style="2" customWidth="1"/>
    <col min="8458" max="8458" width="6.83333333333333" style="2" customWidth="1"/>
    <col min="8459" max="8459" width="7.83333333333333" style="2" customWidth="1"/>
    <col min="8460" max="8704" width="8.16666666666667" style="2"/>
    <col min="8705" max="8705" width="3.83333333333333" style="2" customWidth="1"/>
    <col min="8706" max="8706" width="6.16666666666667" style="2" customWidth="1"/>
    <col min="8707" max="8707" width="6.66666666666667" style="2" customWidth="1"/>
    <col min="8708" max="8708" width="19.6666666666667" style="2" customWidth="1"/>
    <col min="8709" max="8710" width="7.66666666666667" style="2" customWidth="1"/>
    <col min="8711" max="8711" width="7.83333333333333" style="2" customWidth="1"/>
    <col min="8712" max="8712" width="5" style="2" customWidth="1"/>
    <col min="8713" max="8713" width="6.16666666666667" style="2" customWidth="1"/>
    <col min="8714" max="8714" width="6.83333333333333" style="2" customWidth="1"/>
    <col min="8715" max="8715" width="7.83333333333333" style="2" customWidth="1"/>
    <col min="8716" max="8960" width="8.16666666666667" style="2"/>
    <col min="8961" max="8961" width="3.83333333333333" style="2" customWidth="1"/>
    <col min="8962" max="8962" width="6.16666666666667" style="2" customWidth="1"/>
    <col min="8963" max="8963" width="6.66666666666667" style="2" customWidth="1"/>
    <col min="8964" max="8964" width="19.6666666666667" style="2" customWidth="1"/>
    <col min="8965" max="8966" width="7.66666666666667" style="2" customWidth="1"/>
    <col min="8967" max="8967" width="7.83333333333333" style="2" customWidth="1"/>
    <col min="8968" max="8968" width="5" style="2" customWidth="1"/>
    <col min="8969" max="8969" width="6.16666666666667" style="2" customWidth="1"/>
    <col min="8970" max="8970" width="6.83333333333333" style="2" customWidth="1"/>
    <col min="8971" max="8971" width="7.83333333333333" style="2" customWidth="1"/>
    <col min="8972" max="9216" width="8.16666666666667" style="2"/>
    <col min="9217" max="9217" width="3.83333333333333" style="2" customWidth="1"/>
    <col min="9218" max="9218" width="6.16666666666667" style="2" customWidth="1"/>
    <col min="9219" max="9219" width="6.66666666666667" style="2" customWidth="1"/>
    <col min="9220" max="9220" width="19.6666666666667" style="2" customWidth="1"/>
    <col min="9221" max="9222" width="7.66666666666667" style="2" customWidth="1"/>
    <col min="9223" max="9223" width="7.83333333333333" style="2" customWidth="1"/>
    <col min="9224" max="9224" width="5" style="2" customWidth="1"/>
    <col min="9225" max="9225" width="6.16666666666667" style="2" customWidth="1"/>
    <col min="9226" max="9226" width="6.83333333333333" style="2" customWidth="1"/>
    <col min="9227" max="9227" width="7.83333333333333" style="2" customWidth="1"/>
    <col min="9228" max="9472" width="8.16666666666667" style="2"/>
    <col min="9473" max="9473" width="3.83333333333333" style="2" customWidth="1"/>
    <col min="9474" max="9474" width="6.16666666666667" style="2" customWidth="1"/>
    <col min="9475" max="9475" width="6.66666666666667" style="2" customWidth="1"/>
    <col min="9476" max="9476" width="19.6666666666667" style="2" customWidth="1"/>
    <col min="9477" max="9478" width="7.66666666666667" style="2" customWidth="1"/>
    <col min="9479" max="9479" width="7.83333333333333" style="2" customWidth="1"/>
    <col min="9480" max="9480" width="5" style="2" customWidth="1"/>
    <col min="9481" max="9481" width="6.16666666666667" style="2" customWidth="1"/>
    <col min="9482" max="9482" width="6.83333333333333" style="2" customWidth="1"/>
    <col min="9483" max="9483" width="7.83333333333333" style="2" customWidth="1"/>
    <col min="9484" max="9728" width="8.16666666666667" style="2"/>
    <col min="9729" max="9729" width="3.83333333333333" style="2" customWidth="1"/>
    <col min="9730" max="9730" width="6.16666666666667" style="2" customWidth="1"/>
    <col min="9731" max="9731" width="6.66666666666667" style="2" customWidth="1"/>
    <col min="9732" max="9732" width="19.6666666666667" style="2" customWidth="1"/>
    <col min="9733" max="9734" width="7.66666666666667" style="2" customWidth="1"/>
    <col min="9735" max="9735" width="7.83333333333333" style="2" customWidth="1"/>
    <col min="9736" max="9736" width="5" style="2" customWidth="1"/>
    <col min="9737" max="9737" width="6.16666666666667" style="2" customWidth="1"/>
    <col min="9738" max="9738" width="6.83333333333333" style="2" customWidth="1"/>
    <col min="9739" max="9739" width="7.83333333333333" style="2" customWidth="1"/>
    <col min="9740" max="9984" width="8.16666666666667" style="2"/>
    <col min="9985" max="9985" width="3.83333333333333" style="2" customWidth="1"/>
    <col min="9986" max="9986" width="6.16666666666667" style="2" customWidth="1"/>
    <col min="9987" max="9987" width="6.66666666666667" style="2" customWidth="1"/>
    <col min="9988" max="9988" width="19.6666666666667" style="2" customWidth="1"/>
    <col min="9989" max="9990" width="7.66666666666667" style="2" customWidth="1"/>
    <col min="9991" max="9991" width="7.83333333333333" style="2" customWidth="1"/>
    <col min="9992" max="9992" width="5" style="2" customWidth="1"/>
    <col min="9993" max="9993" width="6.16666666666667" style="2" customWidth="1"/>
    <col min="9994" max="9994" width="6.83333333333333" style="2" customWidth="1"/>
    <col min="9995" max="9995" width="7.83333333333333" style="2" customWidth="1"/>
    <col min="9996" max="10240" width="8.16666666666667" style="2"/>
    <col min="10241" max="10241" width="3.83333333333333" style="2" customWidth="1"/>
    <col min="10242" max="10242" width="6.16666666666667" style="2" customWidth="1"/>
    <col min="10243" max="10243" width="6.66666666666667" style="2" customWidth="1"/>
    <col min="10244" max="10244" width="19.6666666666667" style="2" customWidth="1"/>
    <col min="10245" max="10246" width="7.66666666666667" style="2" customWidth="1"/>
    <col min="10247" max="10247" width="7.83333333333333" style="2" customWidth="1"/>
    <col min="10248" max="10248" width="5" style="2" customWidth="1"/>
    <col min="10249" max="10249" width="6.16666666666667" style="2" customWidth="1"/>
    <col min="10250" max="10250" width="6.83333333333333" style="2" customWidth="1"/>
    <col min="10251" max="10251" width="7.83333333333333" style="2" customWidth="1"/>
    <col min="10252" max="10496" width="8.16666666666667" style="2"/>
    <col min="10497" max="10497" width="3.83333333333333" style="2" customWidth="1"/>
    <col min="10498" max="10498" width="6.16666666666667" style="2" customWidth="1"/>
    <col min="10499" max="10499" width="6.66666666666667" style="2" customWidth="1"/>
    <col min="10500" max="10500" width="19.6666666666667" style="2" customWidth="1"/>
    <col min="10501" max="10502" width="7.66666666666667" style="2" customWidth="1"/>
    <col min="10503" max="10503" width="7.83333333333333" style="2" customWidth="1"/>
    <col min="10504" max="10504" width="5" style="2" customWidth="1"/>
    <col min="10505" max="10505" width="6.16666666666667" style="2" customWidth="1"/>
    <col min="10506" max="10506" width="6.83333333333333" style="2" customWidth="1"/>
    <col min="10507" max="10507" width="7.83333333333333" style="2" customWidth="1"/>
    <col min="10508" max="10752" width="8.16666666666667" style="2"/>
    <col min="10753" max="10753" width="3.83333333333333" style="2" customWidth="1"/>
    <col min="10754" max="10754" width="6.16666666666667" style="2" customWidth="1"/>
    <col min="10755" max="10755" width="6.66666666666667" style="2" customWidth="1"/>
    <col min="10756" max="10756" width="19.6666666666667" style="2" customWidth="1"/>
    <col min="10757" max="10758" width="7.66666666666667" style="2" customWidth="1"/>
    <col min="10759" max="10759" width="7.83333333333333" style="2" customWidth="1"/>
    <col min="10760" max="10760" width="5" style="2" customWidth="1"/>
    <col min="10761" max="10761" width="6.16666666666667" style="2" customWidth="1"/>
    <col min="10762" max="10762" width="6.83333333333333" style="2" customWidth="1"/>
    <col min="10763" max="10763" width="7.83333333333333" style="2" customWidth="1"/>
    <col min="10764" max="11008" width="8.16666666666667" style="2"/>
    <col min="11009" max="11009" width="3.83333333333333" style="2" customWidth="1"/>
    <col min="11010" max="11010" width="6.16666666666667" style="2" customWidth="1"/>
    <col min="11011" max="11011" width="6.66666666666667" style="2" customWidth="1"/>
    <col min="11012" max="11012" width="19.6666666666667" style="2" customWidth="1"/>
    <col min="11013" max="11014" width="7.66666666666667" style="2" customWidth="1"/>
    <col min="11015" max="11015" width="7.83333333333333" style="2" customWidth="1"/>
    <col min="11016" max="11016" width="5" style="2" customWidth="1"/>
    <col min="11017" max="11017" width="6.16666666666667" style="2" customWidth="1"/>
    <col min="11018" max="11018" width="6.83333333333333" style="2" customWidth="1"/>
    <col min="11019" max="11019" width="7.83333333333333" style="2" customWidth="1"/>
    <col min="11020" max="11264" width="8.16666666666667" style="2"/>
    <col min="11265" max="11265" width="3.83333333333333" style="2" customWidth="1"/>
    <col min="11266" max="11266" width="6.16666666666667" style="2" customWidth="1"/>
    <col min="11267" max="11267" width="6.66666666666667" style="2" customWidth="1"/>
    <col min="11268" max="11268" width="19.6666666666667" style="2" customWidth="1"/>
    <col min="11269" max="11270" width="7.66666666666667" style="2" customWidth="1"/>
    <col min="11271" max="11271" width="7.83333333333333" style="2" customWidth="1"/>
    <col min="11272" max="11272" width="5" style="2" customWidth="1"/>
    <col min="11273" max="11273" width="6.16666666666667" style="2" customWidth="1"/>
    <col min="11274" max="11274" width="6.83333333333333" style="2" customWidth="1"/>
    <col min="11275" max="11275" width="7.83333333333333" style="2" customWidth="1"/>
    <col min="11276" max="11520" width="8.16666666666667" style="2"/>
    <col min="11521" max="11521" width="3.83333333333333" style="2" customWidth="1"/>
    <col min="11522" max="11522" width="6.16666666666667" style="2" customWidth="1"/>
    <col min="11523" max="11523" width="6.66666666666667" style="2" customWidth="1"/>
    <col min="11524" max="11524" width="19.6666666666667" style="2" customWidth="1"/>
    <col min="11525" max="11526" width="7.66666666666667" style="2" customWidth="1"/>
    <col min="11527" max="11527" width="7.83333333333333" style="2" customWidth="1"/>
    <col min="11528" max="11528" width="5" style="2" customWidth="1"/>
    <col min="11529" max="11529" width="6.16666666666667" style="2" customWidth="1"/>
    <col min="11530" max="11530" width="6.83333333333333" style="2" customWidth="1"/>
    <col min="11531" max="11531" width="7.83333333333333" style="2" customWidth="1"/>
    <col min="11532" max="11776" width="8.16666666666667" style="2"/>
    <col min="11777" max="11777" width="3.83333333333333" style="2" customWidth="1"/>
    <col min="11778" max="11778" width="6.16666666666667" style="2" customWidth="1"/>
    <col min="11779" max="11779" width="6.66666666666667" style="2" customWidth="1"/>
    <col min="11780" max="11780" width="19.6666666666667" style="2" customWidth="1"/>
    <col min="11781" max="11782" width="7.66666666666667" style="2" customWidth="1"/>
    <col min="11783" max="11783" width="7.83333333333333" style="2" customWidth="1"/>
    <col min="11784" max="11784" width="5" style="2" customWidth="1"/>
    <col min="11785" max="11785" width="6.16666666666667" style="2" customWidth="1"/>
    <col min="11786" max="11786" width="6.83333333333333" style="2" customWidth="1"/>
    <col min="11787" max="11787" width="7.83333333333333" style="2" customWidth="1"/>
    <col min="11788" max="12032" width="8.16666666666667" style="2"/>
    <col min="12033" max="12033" width="3.83333333333333" style="2" customWidth="1"/>
    <col min="12034" max="12034" width="6.16666666666667" style="2" customWidth="1"/>
    <col min="12035" max="12035" width="6.66666666666667" style="2" customWidth="1"/>
    <col min="12036" max="12036" width="19.6666666666667" style="2" customWidth="1"/>
    <col min="12037" max="12038" width="7.66666666666667" style="2" customWidth="1"/>
    <col min="12039" max="12039" width="7.83333333333333" style="2" customWidth="1"/>
    <col min="12040" max="12040" width="5" style="2" customWidth="1"/>
    <col min="12041" max="12041" width="6.16666666666667" style="2" customWidth="1"/>
    <col min="12042" max="12042" width="6.83333333333333" style="2" customWidth="1"/>
    <col min="12043" max="12043" width="7.83333333333333" style="2" customWidth="1"/>
    <col min="12044" max="12288" width="8.16666666666667" style="2"/>
    <col min="12289" max="12289" width="3.83333333333333" style="2" customWidth="1"/>
    <col min="12290" max="12290" width="6.16666666666667" style="2" customWidth="1"/>
    <col min="12291" max="12291" width="6.66666666666667" style="2" customWidth="1"/>
    <col min="12292" max="12292" width="19.6666666666667" style="2" customWidth="1"/>
    <col min="12293" max="12294" width="7.66666666666667" style="2" customWidth="1"/>
    <col min="12295" max="12295" width="7.83333333333333" style="2" customWidth="1"/>
    <col min="12296" max="12296" width="5" style="2" customWidth="1"/>
    <col min="12297" max="12297" width="6.16666666666667" style="2" customWidth="1"/>
    <col min="12298" max="12298" width="6.83333333333333" style="2" customWidth="1"/>
    <col min="12299" max="12299" width="7.83333333333333" style="2" customWidth="1"/>
    <col min="12300" max="12544" width="8.16666666666667" style="2"/>
    <col min="12545" max="12545" width="3.83333333333333" style="2" customWidth="1"/>
    <col min="12546" max="12546" width="6.16666666666667" style="2" customWidth="1"/>
    <col min="12547" max="12547" width="6.66666666666667" style="2" customWidth="1"/>
    <col min="12548" max="12548" width="19.6666666666667" style="2" customWidth="1"/>
    <col min="12549" max="12550" width="7.66666666666667" style="2" customWidth="1"/>
    <col min="12551" max="12551" width="7.83333333333333" style="2" customWidth="1"/>
    <col min="12552" max="12552" width="5" style="2" customWidth="1"/>
    <col min="12553" max="12553" width="6.16666666666667" style="2" customWidth="1"/>
    <col min="12554" max="12554" width="6.83333333333333" style="2" customWidth="1"/>
    <col min="12555" max="12555" width="7.83333333333333" style="2" customWidth="1"/>
    <col min="12556" max="12800" width="8.16666666666667" style="2"/>
    <col min="12801" max="12801" width="3.83333333333333" style="2" customWidth="1"/>
    <col min="12802" max="12802" width="6.16666666666667" style="2" customWidth="1"/>
    <col min="12803" max="12803" width="6.66666666666667" style="2" customWidth="1"/>
    <col min="12804" max="12804" width="19.6666666666667" style="2" customWidth="1"/>
    <col min="12805" max="12806" width="7.66666666666667" style="2" customWidth="1"/>
    <col min="12807" max="12807" width="7.83333333333333" style="2" customWidth="1"/>
    <col min="12808" max="12808" width="5" style="2" customWidth="1"/>
    <col min="12809" max="12809" width="6.16666666666667" style="2" customWidth="1"/>
    <col min="12810" max="12810" width="6.83333333333333" style="2" customWidth="1"/>
    <col min="12811" max="12811" width="7.83333333333333" style="2" customWidth="1"/>
    <col min="12812" max="13056" width="8.16666666666667" style="2"/>
    <col min="13057" max="13057" width="3.83333333333333" style="2" customWidth="1"/>
    <col min="13058" max="13058" width="6.16666666666667" style="2" customWidth="1"/>
    <col min="13059" max="13059" width="6.66666666666667" style="2" customWidth="1"/>
    <col min="13060" max="13060" width="19.6666666666667" style="2" customWidth="1"/>
    <col min="13061" max="13062" width="7.66666666666667" style="2" customWidth="1"/>
    <col min="13063" max="13063" width="7.83333333333333" style="2" customWidth="1"/>
    <col min="13064" max="13064" width="5" style="2" customWidth="1"/>
    <col min="13065" max="13065" width="6.16666666666667" style="2" customWidth="1"/>
    <col min="13066" max="13066" width="6.83333333333333" style="2" customWidth="1"/>
    <col min="13067" max="13067" width="7.83333333333333" style="2" customWidth="1"/>
    <col min="13068" max="13312" width="8.16666666666667" style="2"/>
    <col min="13313" max="13313" width="3.83333333333333" style="2" customWidth="1"/>
    <col min="13314" max="13314" width="6.16666666666667" style="2" customWidth="1"/>
    <col min="13315" max="13315" width="6.66666666666667" style="2" customWidth="1"/>
    <col min="13316" max="13316" width="19.6666666666667" style="2" customWidth="1"/>
    <col min="13317" max="13318" width="7.66666666666667" style="2" customWidth="1"/>
    <col min="13319" max="13319" width="7.83333333333333" style="2" customWidth="1"/>
    <col min="13320" max="13320" width="5" style="2" customWidth="1"/>
    <col min="13321" max="13321" width="6.16666666666667" style="2" customWidth="1"/>
    <col min="13322" max="13322" width="6.83333333333333" style="2" customWidth="1"/>
    <col min="13323" max="13323" width="7.83333333333333" style="2" customWidth="1"/>
    <col min="13324" max="13568" width="8.16666666666667" style="2"/>
    <col min="13569" max="13569" width="3.83333333333333" style="2" customWidth="1"/>
    <col min="13570" max="13570" width="6.16666666666667" style="2" customWidth="1"/>
    <col min="13571" max="13571" width="6.66666666666667" style="2" customWidth="1"/>
    <col min="13572" max="13572" width="19.6666666666667" style="2" customWidth="1"/>
    <col min="13573" max="13574" width="7.66666666666667" style="2" customWidth="1"/>
    <col min="13575" max="13575" width="7.83333333333333" style="2" customWidth="1"/>
    <col min="13576" max="13576" width="5" style="2" customWidth="1"/>
    <col min="13577" max="13577" width="6.16666666666667" style="2" customWidth="1"/>
    <col min="13578" max="13578" width="6.83333333333333" style="2" customWidth="1"/>
    <col min="13579" max="13579" width="7.83333333333333" style="2" customWidth="1"/>
    <col min="13580" max="13824" width="8.16666666666667" style="2"/>
    <col min="13825" max="13825" width="3.83333333333333" style="2" customWidth="1"/>
    <col min="13826" max="13826" width="6.16666666666667" style="2" customWidth="1"/>
    <col min="13827" max="13827" width="6.66666666666667" style="2" customWidth="1"/>
    <col min="13828" max="13828" width="19.6666666666667" style="2" customWidth="1"/>
    <col min="13829" max="13830" width="7.66666666666667" style="2" customWidth="1"/>
    <col min="13831" max="13831" width="7.83333333333333" style="2" customWidth="1"/>
    <col min="13832" max="13832" width="5" style="2" customWidth="1"/>
    <col min="13833" max="13833" width="6.16666666666667" style="2" customWidth="1"/>
    <col min="13834" max="13834" width="6.83333333333333" style="2" customWidth="1"/>
    <col min="13835" max="13835" width="7.83333333333333" style="2" customWidth="1"/>
    <col min="13836" max="14080" width="8.16666666666667" style="2"/>
    <col min="14081" max="14081" width="3.83333333333333" style="2" customWidth="1"/>
    <col min="14082" max="14082" width="6.16666666666667" style="2" customWidth="1"/>
    <col min="14083" max="14083" width="6.66666666666667" style="2" customWidth="1"/>
    <col min="14084" max="14084" width="19.6666666666667" style="2" customWidth="1"/>
    <col min="14085" max="14086" width="7.66666666666667" style="2" customWidth="1"/>
    <col min="14087" max="14087" width="7.83333333333333" style="2" customWidth="1"/>
    <col min="14088" max="14088" width="5" style="2" customWidth="1"/>
    <col min="14089" max="14089" width="6.16666666666667" style="2" customWidth="1"/>
    <col min="14090" max="14090" width="6.83333333333333" style="2" customWidth="1"/>
    <col min="14091" max="14091" width="7.83333333333333" style="2" customWidth="1"/>
    <col min="14092" max="14336" width="8.16666666666667" style="2"/>
    <col min="14337" max="14337" width="3.83333333333333" style="2" customWidth="1"/>
    <col min="14338" max="14338" width="6.16666666666667" style="2" customWidth="1"/>
    <col min="14339" max="14339" width="6.66666666666667" style="2" customWidth="1"/>
    <col min="14340" max="14340" width="19.6666666666667" style="2" customWidth="1"/>
    <col min="14341" max="14342" width="7.66666666666667" style="2" customWidth="1"/>
    <col min="14343" max="14343" width="7.83333333333333" style="2" customWidth="1"/>
    <col min="14344" max="14344" width="5" style="2" customWidth="1"/>
    <col min="14345" max="14345" width="6.16666666666667" style="2" customWidth="1"/>
    <col min="14346" max="14346" width="6.83333333333333" style="2" customWidth="1"/>
    <col min="14347" max="14347" width="7.83333333333333" style="2" customWidth="1"/>
    <col min="14348" max="14592" width="8.16666666666667" style="2"/>
    <col min="14593" max="14593" width="3.83333333333333" style="2" customWidth="1"/>
    <col min="14594" max="14594" width="6.16666666666667" style="2" customWidth="1"/>
    <col min="14595" max="14595" width="6.66666666666667" style="2" customWidth="1"/>
    <col min="14596" max="14596" width="19.6666666666667" style="2" customWidth="1"/>
    <col min="14597" max="14598" width="7.66666666666667" style="2" customWidth="1"/>
    <col min="14599" max="14599" width="7.83333333333333" style="2" customWidth="1"/>
    <col min="14600" max="14600" width="5" style="2" customWidth="1"/>
    <col min="14601" max="14601" width="6.16666666666667" style="2" customWidth="1"/>
    <col min="14602" max="14602" width="6.83333333333333" style="2" customWidth="1"/>
    <col min="14603" max="14603" width="7.83333333333333" style="2" customWidth="1"/>
    <col min="14604" max="14848" width="8.16666666666667" style="2"/>
    <col min="14849" max="14849" width="3.83333333333333" style="2" customWidth="1"/>
    <col min="14850" max="14850" width="6.16666666666667" style="2" customWidth="1"/>
    <col min="14851" max="14851" width="6.66666666666667" style="2" customWidth="1"/>
    <col min="14852" max="14852" width="19.6666666666667" style="2" customWidth="1"/>
    <col min="14853" max="14854" width="7.66666666666667" style="2" customWidth="1"/>
    <col min="14855" max="14855" width="7.83333333333333" style="2" customWidth="1"/>
    <col min="14856" max="14856" width="5" style="2" customWidth="1"/>
    <col min="14857" max="14857" width="6.16666666666667" style="2" customWidth="1"/>
    <col min="14858" max="14858" width="6.83333333333333" style="2" customWidth="1"/>
    <col min="14859" max="14859" width="7.83333333333333" style="2" customWidth="1"/>
    <col min="14860" max="15104" width="8.16666666666667" style="2"/>
    <col min="15105" max="15105" width="3.83333333333333" style="2" customWidth="1"/>
    <col min="15106" max="15106" width="6.16666666666667" style="2" customWidth="1"/>
    <col min="15107" max="15107" width="6.66666666666667" style="2" customWidth="1"/>
    <col min="15108" max="15108" width="19.6666666666667" style="2" customWidth="1"/>
    <col min="15109" max="15110" width="7.66666666666667" style="2" customWidth="1"/>
    <col min="15111" max="15111" width="7.83333333333333" style="2" customWidth="1"/>
    <col min="15112" max="15112" width="5" style="2" customWidth="1"/>
    <col min="15113" max="15113" width="6.16666666666667" style="2" customWidth="1"/>
    <col min="15114" max="15114" width="6.83333333333333" style="2" customWidth="1"/>
    <col min="15115" max="15115" width="7.83333333333333" style="2" customWidth="1"/>
    <col min="15116" max="15360" width="8.16666666666667" style="2"/>
    <col min="15361" max="15361" width="3.83333333333333" style="2" customWidth="1"/>
    <col min="15362" max="15362" width="6.16666666666667" style="2" customWidth="1"/>
    <col min="15363" max="15363" width="6.66666666666667" style="2" customWidth="1"/>
    <col min="15364" max="15364" width="19.6666666666667" style="2" customWidth="1"/>
    <col min="15365" max="15366" width="7.66666666666667" style="2" customWidth="1"/>
    <col min="15367" max="15367" width="7.83333333333333" style="2" customWidth="1"/>
    <col min="15368" max="15368" width="5" style="2" customWidth="1"/>
    <col min="15369" max="15369" width="6.16666666666667" style="2" customWidth="1"/>
    <col min="15370" max="15370" width="6.83333333333333" style="2" customWidth="1"/>
    <col min="15371" max="15371" width="7.83333333333333" style="2" customWidth="1"/>
    <col min="15372" max="15616" width="8.16666666666667" style="2"/>
    <col min="15617" max="15617" width="3.83333333333333" style="2" customWidth="1"/>
    <col min="15618" max="15618" width="6.16666666666667" style="2" customWidth="1"/>
    <col min="15619" max="15619" width="6.66666666666667" style="2" customWidth="1"/>
    <col min="15620" max="15620" width="19.6666666666667" style="2" customWidth="1"/>
    <col min="15621" max="15622" width="7.66666666666667" style="2" customWidth="1"/>
    <col min="15623" max="15623" width="7.83333333333333" style="2" customWidth="1"/>
    <col min="15624" max="15624" width="5" style="2" customWidth="1"/>
    <col min="15625" max="15625" width="6.16666666666667" style="2" customWidth="1"/>
    <col min="15626" max="15626" width="6.83333333333333" style="2" customWidth="1"/>
    <col min="15627" max="15627" width="7.83333333333333" style="2" customWidth="1"/>
    <col min="15628" max="15872" width="8.16666666666667" style="2"/>
    <col min="15873" max="15873" width="3.83333333333333" style="2" customWidth="1"/>
    <col min="15874" max="15874" width="6.16666666666667" style="2" customWidth="1"/>
    <col min="15875" max="15875" width="6.66666666666667" style="2" customWidth="1"/>
    <col min="15876" max="15876" width="19.6666666666667" style="2" customWidth="1"/>
    <col min="15877" max="15878" width="7.66666666666667" style="2" customWidth="1"/>
    <col min="15879" max="15879" width="7.83333333333333" style="2" customWidth="1"/>
    <col min="15880" max="15880" width="5" style="2" customWidth="1"/>
    <col min="15881" max="15881" width="6.16666666666667" style="2" customWidth="1"/>
    <col min="15882" max="15882" width="6.83333333333333" style="2" customWidth="1"/>
    <col min="15883" max="15883" width="7.83333333333333" style="2" customWidth="1"/>
    <col min="15884" max="16128" width="8.16666666666667" style="2"/>
    <col min="16129" max="16129" width="3.83333333333333" style="2" customWidth="1"/>
    <col min="16130" max="16130" width="6.16666666666667" style="2" customWidth="1"/>
    <col min="16131" max="16131" width="6.66666666666667" style="2" customWidth="1"/>
    <col min="16132" max="16132" width="19.6666666666667" style="2" customWidth="1"/>
    <col min="16133" max="16134" width="7.66666666666667" style="2" customWidth="1"/>
    <col min="16135" max="16135" width="7.83333333333333" style="2" customWidth="1"/>
    <col min="16136" max="16136" width="5" style="2" customWidth="1"/>
    <col min="16137" max="16137" width="6.16666666666667" style="2" customWidth="1"/>
    <col min="16138" max="16138" width="6.83333333333333" style="2" customWidth="1"/>
    <col min="16139" max="16139" width="7.83333333333333" style="2" customWidth="1"/>
    <col min="16140" max="16384" width="8.16666666666667" style="2"/>
  </cols>
  <sheetData>
    <row r="1" ht="20.25" spans="1:4">
      <c r="A1" s="3"/>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1104</v>
      </c>
      <c r="E4" s="9"/>
      <c r="F4" s="9"/>
      <c r="G4" s="9"/>
      <c r="H4" s="9"/>
      <c r="I4" s="9"/>
      <c r="J4" s="9"/>
      <c r="K4" s="9"/>
    </row>
    <row r="5" s="1" customFormat="1" ht="10.5" spans="1:11">
      <c r="A5" s="7" t="s">
        <v>5</v>
      </c>
      <c r="B5" s="8"/>
      <c r="C5" s="8"/>
      <c r="D5" s="7" t="s">
        <v>444</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f>E9</f>
        <v>14.5</v>
      </c>
      <c r="F7" s="9">
        <f>F9</f>
        <v>4.798</v>
      </c>
      <c r="G7" s="7">
        <v>4.78</v>
      </c>
      <c r="H7" s="13"/>
      <c r="I7" s="9">
        <v>10</v>
      </c>
      <c r="J7" s="9">
        <f>G7/F7</f>
        <v>0.996248436848687</v>
      </c>
      <c r="K7" s="27">
        <v>9</v>
      </c>
    </row>
    <row r="8" s="1" customFormat="1" ht="10.5" spans="1:11">
      <c r="A8" s="18"/>
      <c r="B8" s="15"/>
      <c r="C8" s="16"/>
      <c r="D8" s="17" t="s">
        <v>17</v>
      </c>
      <c r="E8" s="9"/>
      <c r="F8" s="9"/>
      <c r="G8" s="7"/>
      <c r="H8" s="13"/>
      <c r="I8" s="9" t="s">
        <v>18</v>
      </c>
      <c r="J8" s="9"/>
      <c r="K8" s="9" t="s">
        <v>18</v>
      </c>
    </row>
    <row r="9" s="1" customFormat="1" ht="10.5" spans="1:11">
      <c r="A9" s="18"/>
      <c r="B9" s="15"/>
      <c r="C9" s="16"/>
      <c r="D9" s="7" t="s">
        <v>19</v>
      </c>
      <c r="E9" s="9">
        <v>14.5</v>
      </c>
      <c r="F9" s="9">
        <v>4.798</v>
      </c>
      <c r="G9" s="7"/>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418</v>
      </c>
      <c r="C12" s="9"/>
      <c r="D12" s="9"/>
      <c r="E12" s="9"/>
      <c r="F12" s="9"/>
      <c r="G12" s="8" t="s">
        <v>418</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1105</v>
      </c>
      <c r="E14" s="29"/>
      <c r="F14" s="27">
        <v>1</v>
      </c>
      <c r="G14" s="27">
        <v>1</v>
      </c>
      <c r="H14" s="27">
        <v>15</v>
      </c>
      <c r="I14" s="27">
        <v>15</v>
      </c>
      <c r="J14" s="7"/>
      <c r="K14" s="13"/>
    </row>
    <row r="15" s="1" customFormat="1" ht="10.5" spans="1:11">
      <c r="A15" s="28"/>
      <c r="B15" s="9"/>
      <c r="C15" s="28"/>
      <c r="D15" s="17" t="s">
        <v>149</v>
      </c>
      <c r="E15" s="29"/>
      <c r="F15" s="27"/>
      <c r="G15" s="27"/>
      <c r="H15" s="27"/>
      <c r="I15" s="27"/>
      <c r="J15" s="7"/>
      <c r="K15" s="13"/>
    </row>
    <row r="16" s="1" customFormat="1" ht="10.5" spans="1:11">
      <c r="A16" s="28"/>
      <c r="B16" s="9"/>
      <c r="C16" s="30"/>
      <c r="D16" s="17" t="s">
        <v>146</v>
      </c>
      <c r="E16" s="29"/>
      <c r="F16" s="27"/>
      <c r="G16" s="27"/>
      <c r="H16" s="27"/>
      <c r="I16" s="27"/>
      <c r="J16" s="7"/>
      <c r="K16" s="13"/>
    </row>
    <row r="17" s="1" customFormat="1" ht="10.5" spans="1:11">
      <c r="A17" s="28"/>
      <c r="B17" s="9"/>
      <c r="C17" s="21" t="s">
        <v>44</v>
      </c>
      <c r="D17" s="17" t="s">
        <v>256</v>
      </c>
      <c r="E17" s="29"/>
      <c r="F17" s="31">
        <v>1</v>
      </c>
      <c r="G17" s="31">
        <v>1</v>
      </c>
      <c r="H17" s="27">
        <v>10</v>
      </c>
      <c r="I17" s="27">
        <v>10</v>
      </c>
      <c r="J17" s="7"/>
      <c r="K17" s="13"/>
    </row>
    <row r="18" s="1" customFormat="1" ht="10.5" spans="1:11">
      <c r="A18" s="28"/>
      <c r="B18" s="9"/>
      <c r="C18" s="28"/>
      <c r="D18" s="17" t="s">
        <v>149</v>
      </c>
      <c r="E18" s="29"/>
      <c r="F18" s="27"/>
      <c r="G18" s="27"/>
      <c r="H18" s="27"/>
      <c r="I18" s="27"/>
      <c r="J18" s="7"/>
      <c r="K18" s="13"/>
    </row>
    <row r="19" s="1" customFormat="1" ht="10.5" spans="1:11">
      <c r="A19" s="28"/>
      <c r="B19" s="9"/>
      <c r="C19" s="30"/>
      <c r="D19" s="17" t="s">
        <v>146</v>
      </c>
      <c r="E19" s="29"/>
      <c r="F19" s="27"/>
      <c r="G19" s="27"/>
      <c r="H19" s="27"/>
      <c r="I19" s="27"/>
      <c r="J19" s="7"/>
      <c r="K19" s="13"/>
    </row>
    <row r="20" s="1" customFormat="1" ht="10.5" spans="1:11">
      <c r="A20" s="28"/>
      <c r="B20" s="9"/>
      <c r="C20" s="21" t="s">
        <v>49</v>
      </c>
      <c r="D20" s="17" t="s">
        <v>209</v>
      </c>
      <c r="E20" s="29"/>
      <c r="F20" s="32">
        <v>44896</v>
      </c>
      <c r="G20" s="32">
        <v>44896</v>
      </c>
      <c r="H20" s="27">
        <v>10</v>
      </c>
      <c r="I20" s="27">
        <v>10</v>
      </c>
      <c r="J20" s="7"/>
      <c r="K20" s="13"/>
    </row>
    <row r="21" s="1" customFormat="1" ht="10.5" spans="1:11">
      <c r="A21" s="28"/>
      <c r="B21" s="9"/>
      <c r="C21" s="28"/>
      <c r="D21" s="17" t="s">
        <v>149</v>
      </c>
      <c r="E21" s="29"/>
      <c r="F21" s="27"/>
      <c r="G21" s="27"/>
      <c r="H21" s="27"/>
      <c r="I21" s="27"/>
      <c r="J21" s="7"/>
      <c r="K21" s="13"/>
    </row>
    <row r="22" s="1" customFormat="1" ht="10.5" spans="1:11">
      <c r="A22" s="28"/>
      <c r="B22" s="9"/>
      <c r="C22" s="30"/>
      <c r="D22" s="17" t="s">
        <v>146</v>
      </c>
      <c r="E22" s="29"/>
      <c r="F22" s="27"/>
      <c r="G22" s="27"/>
      <c r="H22" s="27"/>
      <c r="I22" s="27"/>
      <c r="J22" s="7"/>
      <c r="K22" s="13"/>
    </row>
    <row r="23" s="1" customFormat="1" ht="10.5" spans="1:11">
      <c r="A23" s="28"/>
      <c r="B23" s="9"/>
      <c r="C23" s="21" t="s">
        <v>53</v>
      </c>
      <c r="D23" s="33" t="s">
        <v>1104</v>
      </c>
      <c r="E23" s="34"/>
      <c r="F23" s="27">
        <v>14.5</v>
      </c>
      <c r="G23" s="27">
        <v>4.78</v>
      </c>
      <c r="H23" s="27">
        <v>15</v>
      </c>
      <c r="I23" s="27">
        <v>15</v>
      </c>
      <c r="J23" s="7" t="s">
        <v>1106</v>
      </c>
      <c r="K23" s="13"/>
    </row>
    <row r="24" s="1" customFormat="1" ht="10.5" spans="1:11">
      <c r="A24" s="28"/>
      <c r="B24" s="9"/>
      <c r="C24" s="28"/>
      <c r="D24" s="33" t="s">
        <v>149</v>
      </c>
      <c r="E24" s="34"/>
      <c r="F24" s="27"/>
      <c r="G24" s="27"/>
      <c r="H24" s="27"/>
      <c r="I24" s="27"/>
      <c r="J24" s="7"/>
      <c r="K24" s="13"/>
    </row>
    <row r="25" s="1" customFormat="1" ht="10.5" spans="1:11">
      <c r="A25" s="28"/>
      <c r="B25" s="9"/>
      <c r="C25" s="30"/>
      <c r="D25" s="33" t="s">
        <v>146</v>
      </c>
      <c r="E25" s="34"/>
      <c r="F25" s="27"/>
      <c r="G25" s="27"/>
      <c r="H25" s="27"/>
      <c r="I25" s="27"/>
      <c r="J25" s="7"/>
      <c r="K25" s="13"/>
    </row>
    <row r="26" s="1" customFormat="1" ht="10.5" spans="1:11">
      <c r="A26" s="28"/>
      <c r="B26" s="9" t="s">
        <v>58</v>
      </c>
      <c r="C26" s="21" t="s">
        <v>59</v>
      </c>
      <c r="D26" s="33" t="s">
        <v>157</v>
      </c>
      <c r="E26" s="34"/>
      <c r="F26" s="27"/>
      <c r="G26" s="27"/>
      <c r="H26" s="27"/>
      <c r="I26" s="27"/>
      <c r="J26" s="7"/>
      <c r="K26" s="13"/>
    </row>
    <row r="27" s="1" customFormat="1" ht="10.5" spans="1:11">
      <c r="A27" s="28"/>
      <c r="B27" s="9"/>
      <c r="C27" s="28"/>
      <c r="D27" s="33" t="s">
        <v>149</v>
      </c>
      <c r="E27" s="34"/>
      <c r="F27" s="27"/>
      <c r="G27" s="27"/>
      <c r="H27" s="27"/>
      <c r="I27" s="27"/>
      <c r="J27" s="7"/>
      <c r="K27" s="13"/>
    </row>
    <row r="28" s="1" customFormat="1" ht="10.5" spans="1:11">
      <c r="A28" s="28"/>
      <c r="B28" s="9"/>
      <c r="C28" s="30"/>
      <c r="D28" s="33" t="s">
        <v>146</v>
      </c>
      <c r="E28" s="34"/>
      <c r="F28" s="27"/>
      <c r="G28" s="27"/>
      <c r="H28" s="27"/>
      <c r="I28" s="27"/>
      <c r="J28" s="7"/>
      <c r="K28" s="13"/>
    </row>
    <row r="29" s="1" customFormat="1" ht="10.5" spans="1:11">
      <c r="A29" s="28"/>
      <c r="B29" s="9"/>
      <c r="C29" s="21" t="s">
        <v>64</v>
      </c>
      <c r="D29" s="33" t="s">
        <v>1107</v>
      </c>
      <c r="E29" s="34"/>
      <c r="F29" s="27" t="s">
        <v>260</v>
      </c>
      <c r="G29" s="27" t="s">
        <v>700</v>
      </c>
      <c r="H29" s="27">
        <v>15</v>
      </c>
      <c r="I29" s="27">
        <v>15</v>
      </c>
      <c r="J29" s="7"/>
      <c r="K29" s="13"/>
    </row>
    <row r="30" s="1" customFormat="1" ht="10.5" spans="1:11">
      <c r="A30" s="28"/>
      <c r="B30" s="9"/>
      <c r="C30" s="28"/>
      <c r="D30" s="33" t="s">
        <v>149</v>
      </c>
      <c r="E30" s="34"/>
      <c r="F30" s="27"/>
      <c r="G30" s="27"/>
      <c r="H30" s="27"/>
      <c r="I30" s="27"/>
      <c r="J30" s="7"/>
      <c r="K30" s="13"/>
    </row>
    <row r="31" s="1" customFormat="1" ht="10.5" spans="1:11">
      <c r="A31" s="28"/>
      <c r="B31" s="9"/>
      <c r="C31" s="30"/>
      <c r="D31" s="33" t="s">
        <v>146</v>
      </c>
      <c r="E31" s="34"/>
      <c r="F31" s="27"/>
      <c r="G31" s="27"/>
      <c r="H31" s="27"/>
      <c r="I31" s="27"/>
      <c r="J31" s="7"/>
      <c r="K31" s="13"/>
    </row>
    <row r="32" s="1" customFormat="1" ht="10.5" spans="1:11">
      <c r="A32" s="28"/>
      <c r="B32" s="9"/>
      <c r="C32" s="21" t="s">
        <v>70</v>
      </c>
      <c r="D32" s="33" t="s">
        <v>157</v>
      </c>
      <c r="E32" s="34"/>
      <c r="F32" s="27"/>
      <c r="G32" s="27"/>
      <c r="H32" s="27"/>
      <c r="I32" s="27"/>
      <c r="J32" s="7"/>
      <c r="K32" s="13"/>
    </row>
    <row r="33" s="1" customFormat="1" ht="10.5" spans="1:11">
      <c r="A33" s="28"/>
      <c r="B33" s="9"/>
      <c r="C33" s="28"/>
      <c r="D33" s="33" t="s">
        <v>149</v>
      </c>
      <c r="E33" s="34"/>
      <c r="F33" s="27"/>
      <c r="G33" s="27"/>
      <c r="H33" s="27"/>
      <c r="I33" s="27"/>
      <c r="J33" s="7"/>
      <c r="K33" s="13"/>
    </row>
    <row r="34" s="1" customFormat="1" ht="10.5" spans="1:11">
      <c r="A34" s="28"/>
      <c r="B34" s="9"/>
      <c r="C34" s="30"/>
      <c r="D34" s="33" t="s">
        <v>146</v>
      </c>
      <c r="E34" s="34"/>
      <c r="F34" s="27"/>
      <c r="G34" s="27"/>
      <c r="H34" s="27"/>
      <c r="I34" s="27"/>
      <c r="J34" s="7"/>
      <c r="K34" s="13"/>
    </row>
    <row r="35" s="1" customFormat="1" ht="10.5" spans="1:11">
      <c r="A35" s="28"/>
      <c r="B35" s="9"/>
      <c r="C35" s="21" t="s">
        <v>71</v>
      </c>
      <c r="D35" s="33" t="s">
        <v>1108</v>
      </c>
      <c r="E35" s="34"/>
      <c r="F35" s="27" t="s">
        <v>167</v>
      </c>
      <c r="G35" s="27" t="s">
        <v>167</v>
      </c>
      <c r="H35" s="27">
        <v>15</v>
      </c>
      <c r="I35" s="27">
        <v>15</v>
      </c>
      <c r="J35" s="7"/>
      <c r="K35" s="13"/>
    </row>
    <row r="36" s="1" customFormat="1" ht="10.5" spans="1:11">
      <c r="A36" s="28"/>
      <c r="B36" s="9"/>
      <c r="C36" s="28"/>
      <c r="D36" s="33" t="s">
        <v>149</v>
      </c>
      <c r="E36" s="34"/>
      <c r="F36" s="27"/>
      <c r="G36" s="27"/>
      <c r="H36" s="27"/>
      <c r="I36" s="27"/>
      <c r="J36" s="7"/>
      <c r="K36" s="13"/>
    </row>
    <row r="37" s="1" customFormat="1" ht="10.5" spans="1:11">
      <c r="A37" s="28"/>
      <c r="B37" s="9"/>
      <c r="C37" s="30"/>
      <c r="D37" s="33" t="s">
        <v>146</v>
      </c>
      <c r="E37" s="34"/>
      <c r="F37" s="27"/>
      <c r="G37" s="27"/>
      <c r="H37" s="27"/>
      <c r="I37" s="27"/>
      <c r="J37" s="7"/>
      <c r="K37" s="13"/>
    </row>
    <row r="38" s="1" customFormat="1" ht="10.5" spans="1:11">
      <c r="A38" s="28"/>
      <c r="B38" s="21" t="s">
        <v>75</v>
      </c>
      <c r="C38" s="21" t="s">
        <v>76</v>
      </c>
      <c r="D38" s="33" t="s">
        <v>425</v>
      </c>
      <c r="E38" s="34"/>
      <c r="F38" s="27" t="s">
        <v>252</v>
      </c>
      <c r="G38" s="27" t="s">
        <v>252</v>
      </c>
      <c r="H38" s="27">
        <v>10</v>
      </c>
      <c r="I38" s="27">
        <v>10</v>
      </c>
      <c r="J38" s="7"/>
      <c r="K38" s="13"/>
    </row>
    <row r="39" s="1" customFormat="1" ht="10.5" spans="1:11">
      <c r="A39" s="28"/>
      <c r="B39" s="28"/>
      <c r="C39" s="28"/>
      <c r="D39" s="33" t="s">
        <v>149</v>
      </c>
      <c r="E39" s="34"/>
      <c r="F39" s="27"/>
      <c r="G39" s="27"/>
      <c r="H39" s="27"/>
      <c r="I39" s="27"/>
      <c r="J39" s="7"/>
      <c r="K39" s="13"/>
    </row>
    <row r="40" s="1" customFormat="1" ht="10.5" spans="1:11">
      <c r="A40" s="28"/>
      <c r="B40" s="28"/>
      <c r="C40" s="30"/>
      <c r="D40" s="33" t="s">
        <v>146</v>
      </c>
      <c r="E40" s="34"/>
      <c r="F40" s="27"/>
      <c r="G40" s="27"/>
      <c r="H40" s="27"/>
      <c r="I40" s="27"/>
      <c r="J40" s="7"/>
      <c r="K40" s="13"/>
    </row>
    <row r="41" s="1" customFormat="1" ht="10.5" spans="1:11">
      <c r="A41" s="35" t="s">
        <v>81</v>
      </c>
      <c r="B41" s="36"/>
      <c r="C41" s="36"/>
      <c r="D41" s="36"/>
      <c r="E41" s="36"/>
      <c r="F41" s="36"/>
      <c r="G41" s="37"/>
      <c r="H41" s="38">
        <v>100</v>
      </c>
      <c r="I41" s="39">
        <v>99</v>
      </c>
      <c r="J41" s="35"/>
      <c r="K41" s="37"/>
    </row>
  </sheetData>
  <mergeCells count="9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workbookViewId="0">
      <selection activeCell="R43" sqref="R43"/>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125</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1900</v>
      </c>
      <c r="F7" s="9">
        <f>F8+F9</f>
        <v>3511.16</v>
      </c>
      <c r="G7" s="7">
        <f>G8+G9</f>
        <v>1881.34</v>
      </c>
      <c r="H7" s="13"/>
      <c r="I7" s="9">
        <v>10</v>
      </c>
      <c r="J7" s="9">
        <f>G7/F7</f>
        <v>0.535817222798164</v>
      </c>
      <c r="K7" s="27">
        <v>5</v>
      </c>
    </row>
    <row r="8" s="1" customFormat="1" ht="10.5" spans="1:11">
      <c r="A8" s="18"/>
      <c r="B8" s="15"/>
      <c r="C8" s="16"/>
      <c r="D8" s="17" t="s">
        <v>17</v>
      </c>
      <c r="E8" s="9"/>
      <c r="F8" s="9">
        <v>3234.29</v>
      </c>
      <c r="G8" s="7">
        <v>1682.56</v>
      </c>
      <c r="H8" s="13"/>
      <c r="I8" s="9" t="s">
        <v>18</v>
      </c>
      <c r="J8" s="9"/>
      <c r="K8" s="9" t="s">
        <v>18</v>
      </c>
    </row>
    <row r="9" s="1" customFormat="1" ht="10.5" spans="1:11">
      <c r="A9" s="18"/>
      <c r="B9" s="15"/>
      <c r="C9" s="16"/>
      <c r="D9" s="7" t="s">
        <v>19</v>
      </c>
      <c r="E9" s="9"/>
      <c r="F9" s="9">
        <v>276.87</v>
      </c>
      <c r="G9" s="7">
        <v>198.78</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126</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210" t="s">
        <v>127</v>
      </c>
      <c r="E14" s="211"/>
      <c r="F14" s="268" t="s">
        <v>128</v>
      </c>
      <c r="G14" s="43" t="s">
        <v>129</v>
      </c>
      <c r="H14" s="27">
        <v>5</v>
      </c>
      <c r="I14" s="27">
        <v>5</v>
      </c>
      <c r="J14" s="7"/>
      <c r="K14" s="13"/>
    </row>
    <row r="15" s="1" customFormat="1" ht="10.5" spans="1:11">
      <c r="A15" s="28"/>
      <c r="B15" s="9"/>
      <c r="C15" s="28"/>
      <c r="D15" s="210" t="s">
        <v>130</v>
      </c>
      <c r="E15" s="211"/>
      <c r="F15" s="268" t="s">
        <v>131</v>
      </c>
      <c r="G15" s="43">
        <v>5</v>
      </c>
      <c r="H15" s="27">
        <v>5</v>
      </c>
      <c r="I15" s="27">
        <v>5</v>
      </c>
      <c r="J15" s="7"/>
      <c r="K15" s="13"/>
    </row>
    <row r="16" s="1" customFormat="1" ht="10.5" spans="1:11">
      <c r="A16" s="28"/>
      <c r="B16" s="9"/>
      <c r="C16" s="28"/>
      <c r="D16" s="210" t="s">
        <v>132</v>
      </c>
      <c r="E16" s="211"/>
      <c r="F16" s="268" t="s">
        <v>131</v>
      </c>
      <c r="G16" s="43">
        <v>4</v>
      </c>
      <c r="H16" s="27">
        <v>5</v>
      </c>
      <c r="I16" s="27">
        <v>5</v>
      </c>
      <c r="J16" s="7"/>
      <c r="K16" s="13"/>
    </row>
    <row r="17" s="1" customFormat="1" ht="10.5" spans="1:11">
      <c r="A17" s="28"/>
      <c r="B17" s="9"/>
      <c r="C17" s="30"/>
      <c r="D17" s="210" t="s">
        <v>133</v>
      </c>
      <c r="E17" s="211"/>
      <c r="F17" s="268" t="s">
        <v>134</v>
      </c>
      <c r="G17" s="43" t="s">
        <v>134</v>
      </c>
      <c r="H17" s="27">
        <v>5</v>
      </c>
      <c r="I17" s="27">
        <v>5</v>
      </c>
      <c r="J17" s="7"/>
      <c r="K17" s="13"/>
    </row>
    <row r="18" s="1" customFormat="1" ht="10.5" spans="1:11">
      <c r="A18" s="28"/>
      <c r="B18" s="9"/>
      <c r="C18" s="21" t="s">
        <v>44</v>
      </c>
      <c r="D18" s="210" t="s">
        <v>135</v>
      </c>
      <c r="E18" s="211"/>
      <c r="F18" s="268" t="s">
        <v>136</v>
      </c>
      <c r="G18" s="43">
        <v>2</v>
      </c>
      <c r="H18" s="27">
        <v>5</v>
      </c>
      <c r="I18" s="27">
        <v>5</v>
      </c>
      <c r="J18" s="7"/>
      <c r="K18" s="13"/>
    </row>
    <row r="19" s="1" customFormat="1" ht="10.5" spans="1:11">
      <c r="A19" s="28"/>
      <c r="B19" s="9"/>
      <c r="C19" s="28"/>
      <c r="D19" s="210" t="s">
        <v>137</v>
      </c>
      <c r="E19" s="211"/>
      <c r="F19" s="268" t="s">
        <v>138</v>
      </c>
      <c r="G19" s="268" t="s">
        <v>138</v>
      </c>
      <c r="H19" s="27">
        <v>5</v>
      </c>
      <c r="I19" s="27">
        <v>5</v>
      </c>
      <c r="J19" s="7"/>
      <c r="K19" s="13"/>
    </row>
    <row r="20" s="1" customFormat="1" ht="10.5" spans="1:11">
      <c r="A20" s="28"/>
      <c r="B20" s="9"/>
      <c r="C20" s="28"/>
      <c r="D20" s="210" t="s">
        <v>139</v>
      </c>
      <c r="E20" s="211"/>
      <c r="F20" s="268" t="s">
        <v>140</v>
      </c>
      <c r="G20" s="84">
        <v>0.95</v>
      </c>
      <c r="H20" s="27">
        <v>4</v>
      </c>
      <c r="I20" s="27">
        <v>4</v>
      </c>
      <c r="J20" s="7"/>
      <c r="K20" s="13"/>
    </row>
    <row r="21" s="1" customFormat="1" ht="10.5" spans="1:11">
      <c r="A21" s="28"/>
      <c r="B21" s="9"/>
      <c r="C21" s="30"/>
      <c r="D21" s="210" t="s">
        <v>141</v>
      </c>
      <c r="E21" s="211"/>
      <c r="F21" s="268" t="s">
        <v>142</v>
      </c>
      <c r="G21" s="268" t="s">
        <v>142</v>
      </c>
      <c r="H21" s="27">
        <v>4</v>
      </c>
      <c r="I21" s="27">
        <v>4</v>
      </c>
      <c r="J21" s="7"/>
      <c r="K21" s="13"/>
    </row>
    <row r="22" s="1" customFormat="1" ht="10.5" spans="1:11">
      <c r="A22" s="28"/>
      <c r="B22" s="9"/>
      <c r="C22" s="21" t="s">
        <v>49</v>
      </c>
      <c r="D22" s="264" t="s">
        <v>143</v>
      </c>
      <c r="E22" s="265"/>
      <c r="F22" s="268" t="s">
        <v>140</v>
      </c>
      <c r="G22" s="84">
        <v>0.95</v>
      </c>
      <c r="H22" s="27">
        <v>4</v>
      </c>
      <c r="I22" s="27">
        <v>4</v>
      </c>
      <c r="J22" s="7"/>
      <c r="K22" s="13"/>
    </row>
    <row r="23" s="1" customFormat="1" ht="10.5" spans="1:11">
      <c r="A23" s="28"/>
      <c r="B23" s="9"/>
      <c r="C23" s="28"/>
      <c r="D23" s="210" t="s">
        <v>144</v>
      </c>
      <c r="E23" s="211"/>
      <c r="F23" s="268" t="s">
        <v>145</v>
      </c>
      <c r="G23" s="268" t="s">
        <v>145</v>
      </c>
      <c r="H23" s="27">
        <v>4</v>
      </c>
      <c r="I23" s="27">
        <v>4</v>
      </c>
      <c r="J23" s="7"/>
      <c r="K23" s="13"/>
    </row>
    <row r="24" s="1" customFormat="1" ht="10.5" spans="1:11">
      <c r="A24" s="28"/>
      <c r="B24" s="9"/>
      <c r="C24" s="30"/>
      <c r="D24" s="17" t="s">
        <v>146</v>
      </c>
      <c r="E24" s="29"/>
      <c r="F24" s="27"/>
      <c r="G24" s="43"/>
      <c r="H24" s="27"/>
      <c r="I24" s="27"/>
      <c r="J24" s="7"/>
      <c r="K24" s="13"/>
    </row>
    <row r="25" s="1" customFormat="1" ht="10.5" spans="1:11">
      <c r="A25" s="28"/>
      <c r="B25" s="9"/>
      <c r="C25" s="21" t="s">
        <v>53</v>
      </c>
      <c r="D25" s="33" t="s">
        <v>147</v>
      </c>
      <c r="E25" s="34"/>
      <c r="F25" s="27" t="s">
        <v>148</v>
      </c>
      <c r="G25" s="27" t="s">
        <v>148</v>
      </c>
      <c r="H25" s="27">
        <v>4</v>
      </c>
      <c r="I25" s="27">
        <v>4</v>
      </c>
      <c r="J25" s="7"/>
      <c r="K25" s="13"/>
    </row>
    <row r="26" s="1" customFormat="1" ht="10.5" spans="1:11">
      <c r="A26" s="28"/>
      <c r="B26" s="9"/>
      <c r="C26" s="28"/>
      <c r="D26" s="33" t="s">
        <v>149</v>
      </c>
      <c r="E26" s="34"/>
      <c r="F26" s="27"/>
      <c r="G26" s="43"/>
      <c r="H26" s="27"/>
      <c r="I26" s="27"/>
      <c r="J26" s="7"/>
      <c r="K26" s="13"/>
    </row>
    <row r="27" s="1" customFormat="1" ht="10.5" spans="1:11">
      <c r="A27" s="28"/>
      <c r="B27" s="9"/>
      <c r="C27" s="30"/>
      <c r="D27" s="33" t="s">
        <v>146</v>
      </c>
      <c r="E27" s="34"/>
      <c r="F27" s="27"/>
      <c r="G27" s="43"/>
      <c r="H27" s="27"/>
      <c r="I27" s="27"/>
      <c r="J27" s="7"/>
      <c r="K27" s="13"/>
    </row>
    <row r="28" s="1" customFormat="1" ht="10.5" spans="1:11">
      <c r="A28" s="28"/>
      <c r="B28" s="9" t="s">
        <v>58</v>
      </c>
      <c r="C28" s="21" t="s">
        <v>59</v>
      </c>
      <c r="D28" s="33" t="s">
        <v>150</v>
      </c>
      <c r="E28" s="34"/>
      <c r="F28" s="27" t="s">
        <v>151</v>
      </c>
      <c r="G28" s="27" t="s">
        <v>138</v>
      </c>
      <c r="H28" s="27">
        <v>10</v>
      </c>
      <c r="I28" s="27">
        <v>9</v>
      </c>
      <c r="J28" s="7"/>
      <c r="K28" s="13"/>
    </row>
    <row r="29" s="1" customFormat="1" ht="10.5" spans="1:11">
      <c r="A29" s="28"/>
      <c r="B29" s="9"/>
      <c r="C29" s="28"/>
      <c r="D29" s="33" t="s">
        <v>149</v>
      </c>
      <c r="E29" s="34"/>
      <c r="F29" s="27"/>
      <c r="G29" s="43"/>
      <c r="H29" s="27"/>
      <c r="I29" s="27"/>
      <c r="J29" s="7"/>
      <c r="K29" s="13"/>
    </row>
    <row r="30" s="1" customFormat="1" ht="10.5" spans="1:11">
      <c r="A30" s="28"/>
      <c r="B30" s="9"/>
      <c r="C30" s="30"/>
      <c r="D30" s="33" t="s">
        <v>146</v>
      </c>
      <c r="E30" s="34"/>
      <c r="F30" s="27"/>
      <c r="G30" s="43"/>
      <c r="H30" s="27"/>
      <c r="I30" s="27"/>
      <c r="J30" s="7"/>
      <c r="K30" s="13"/>
    </row>
    <row r="31" s="1" customFormat="1" ht="10.5" spans="1:11">
      <c r="A31" s="28"/>
      <c r="B31" s="9"/>
      <c r="C31" s="21" t="s">
        <v>64</v>
      </c>
      <c r="D31" s="210" t="s">
        <v>152</v>
      </c>
      <c r="E31" s="211"/>
      <c r="F31" s="268" t="s">
        <v>153</v>
      </c>
      <c r="G31" s="43" t="s">
        <v>154</v>
      </c>
      <c r="H31" s="27">
        <v>5</v>
      </c>
      <c r="I31" s="27">
        <v>5</v>
      </c>
      <c r="J31" s="7"/>
      <c r="K31" s="13"/>
    </row>
    <row r="32" s="1" customFormat="1" ht="10.5" spans="1:11">
      <c r="A32" s="28"/>
      <c r="B32" s="9"/>
      <c r="C32" s="28"/>
      <c r="D32" s="210" t="s">
        <v>155</v>
      </c>
      <c r="E32" s="211"/>
      <c r="F32" s="268" t="s">
        <v>156</v>
      </c>
      <c r="G32" s="43">
        <v>6</v>
      </c>
      <c r="H32" s="27">
        <v>5</v>
      </c>
      <c r="I32" s="27">
        <v>5</v>
      </c>
      <c r="J32" s="7"/>
      <c r="K32" s="13"/>
    </row>
    <row r="33" s="1" customFormat="1" ht="10.5" spans="1:11">
      <c r="A33" s="28"/>
      <c r="B33" s="9"/>
      <c r="C33" s="30"/>
      <c r="D33" s="33" t="s">
        <v>146</v>
      </c>
      <c r="E33" s="34"/>
      <c r="F33" s="27"/>
      <c r="G33" s="43"/>
      <c r="H33" s="27"/>
      <c r="I33" s="27"/>
      <c r="J33" s="7"/>
      <c r="K33" s="13"/>
    </row>
    <row r="34" s="1" customFormat="1" ht="10.5" spans="1:11">
      <c r="A34" s="28"/>
      <c r="B34" s="9"/>
      <c r="C34" s="21" t="s">
        <v>70</v>
      </c>
      <c r="D34" s="33" t="s">
        <v>157</v>
      </c>
      <c r="E34" s="34"/>
      <c r="F34" s="27"/>
      <c r="G34" s="43"/>
      <c r="H34" s="27"/>
      <c r="I34" s="27"/>
      <c r="J34" s="7"/>
      <c r="K34" s="13"/>
    </row>
    <row r="35" s="1" customFormat="1" ht="10.5" spans="1:11">
      <c r="A35" s="28"/>
      <c r="B35" s="9"/>
      <c r="C35" s="28"/>
      <c r="D35" s="33" t="s">
        <v>149</v>
      </c>
      <c r="E35" s="34"/>
      <c r="F35" s="27"/>
      <c r="G35" s="43"/>
      <c r="H35" s="27"/>
      <c r="I35" s="27"/>
      <c r="J35" s="7"/>
      <c r="K35" s="13"/>
    </row>
    <row r="36" s="1" customFormat="1" ht="10.5" spans="1:11">
      <c r="A36" s="28"/>
      <c r="B36" s="9"/>
      <c r="C36" s="30"/>
      <c r="D36" s="33" t="s">
        <v>146</v>
      </c>
      <c r="E36" s="34"/>
      <c r="F36" s="27"/>
      <c r="G36" s="43"/>
      <c r="H36" s="27"/>
      <c r="I36" s="27"/>
      <c r="J36" s="7"/>
      <c r="K36" s="13"/>
    </row>
    <row r="37" s="1" customFormat="1" ht="10.5" spans="1:11">
      <c r="A37" s="28"/>
      <c r="B37" s="9"/>
      <c r="C37" s="21" t="s">
        <v>71</v>
      </c>
      <c r="D37" s="33" t="s">
        <v>158</v>
      </c>
      <c r="E37" s="34"/>
      <c r="F37" s="27" t="s">
        <v>138</v>
      </c>
      <c r="G37" s="27" t="s">
        <v>138</v>
      </c>
      <c r="H37" s="27">
        <v>10</v>
      </c>
      <c r="I37" s="27">
        <v>10</v>
      </c>
      <c r="J37" s="7"/>
      <c r="K37" s="13"/>
    </row>
    <row r="38" s="1" customFormat="1" ht="10.5" spans="1:11">
      <c r="A38" s="28"/>
      <c r="B38" s="9"/>
      <c r="C38" s="28"/>
      <c r="D38" s="33" t="s">
        <v>149</v>
      </c>
      <c r="E38" s="34"/>
      <c r="F38" s="27"/>
      <c r="G38" s="43"/>
      <c r="H38" s="27"/>
      <c r="I38" s="27"/>
      <c r="J38" s="7"/>
      <c r="K38" s="13"/>
    </row>
    <row r="39" s="1" customFormat="1" ht="10.5" spans="1:11">
      <c r="A39" s="28"/>
      <c r="B39" s="9"/>
      <c r="C39" s="30"/>
      <c r="D39" s="33" t="s">
        <v>146</v>
      </c>
      <c r="E39" s="34"/>
      <c r="F39" s="27"/>
      <c r="G39" s="43"/>
      <c r="H39" s="27"/>
      <c r="I39" s="27"/>
      <c r="J39" s="7"/>
      <c r="K39" s="13"/>
    </row>
    <row r="40" s="1" customFormat="1" ht="10.5" spans="1:11">
      <c r="A40" s="28"/>
      <c r="B40" s="21" t="s">
        <v>75</v>
      </c>
      <c r="C40" s="21" t="s">
        <v>76</v>
      </c>
      <c r="D40" s="210" t="s">
        <v>159</v>
      </c>
      <c r="E40" s="211"/>
      <c r="F40" s="268" t="s">
        <v>140</v>
      </c>
      <c r="G40" s="84">
        <v>0.95</v>
      </c>
      <c r="H40" s="27">
        <v>5</v>
      </c>
      <c r="I40" s="27">
        <v>5</v>
      </c>
      <c r="J40" s="7"/>
      <c r="K40" s="13"/>
    </row>
    <row r="41" s="1" customFormat="1" ht="10.5" spans="1:11">
      <c r="A41" s="28"/>
      <c r="B41" s="28"/>
      <c r="C41" s="28"/>
      <c r="D41" s="210" t="s">
        <v>160</v>
      </c>
      <c r="E41" s="211"/>
      <c r="F41" s="268" t="s">
        <v>140</v>
      </c>
      <c r="G41" s="84">
        <v>0.95</v>
      </c>
      <c r="H41" s="27">
        <v>5</v>
      </c>
      <c r="I41" s="27">
        <v>5</v>
      </c>
      <c r="J41" s="7"/>
      <c r="K41" s="13"/>
    </row>
    <row r="42" s="1" customFormat="1" ht="10.5" spans="1:11">
      <c r="A42" s="28"/>
      <c r="B42" s="28"/>
      <c r="C42" s="30"/>
      <c r="D42" s="33" t="s">
        <v>146</v>
      </c>
      <c r="E42" s="34"/>
      <c r="F42" s="27"/>
      <c r="G42" s="43"/>
      <c r="H42" s="27"/>
      <c r="I42" s="27"/>
      <c r="J42" s="7"/>
      <c r="K42" s="13"/>
    </row>
    <row r="43" s="1" customFormat="1" ht="10.5" spans="1:11">
      <c r="A43" s="35" t="s">
        <v>81</v>
      </c>
      <c r="B43" s="36"/>
      <c r="C43" s="36"/>
      <c r="D43" s="36"/>
      <c r="E43" s="36"/>
      <c r="F43" s="36"/>
      <c r="G43" s="37"/>
      <c r="H43" s="38">
        <v>100</v>
      </c>
      <c r="I43" s="39">
        <v>94</v>
      </c>
      <c r="J43" s="35"/>
      <c r="K43" s="37"/>
    </row>
  </sheetData>
  <mergeCells count="93">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D17:E17"/>
    <mergeCell ref="J17:K17"/>
    <mergeCell ref="D18:E18"/>
    <mergeCell ref="J18:K18"/>
    <mergeCell ref="D19:E19"/>
    <mergeCell ref="J19:K19"/>
    <mergeCell ref="D20:E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A43:G43"/>
    <mergeCell ref="J43:K43"/>
    <mergeCell ref="A11:A12"/>
    <mergeCell ref="A13:A42"/>
    <mergeCell ref="B14:B27"/>
    <mergeCell ref="B28:B39"/>
    <mergeCell ref="B40:B42"/>
    <mergeCell ref="C14:C17"/>
    <mergeCell ref="C18:C21"/>
    <mergeCell ref="C22:C24"/>
    <mergeCell ref="C25:C27"/>
    <mergeCell ref="C28:C30"/>
    <mergeCell ref="C31:C33"/>
    <mergeCell ref="C34:C36"/>
    <mergeCell ref="C37:C39"/>
    <mergeCell ref="C40:C42"/>
    <mergeCell ref="A6:C10"/>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workbookViewId="0">
      <selection activeCell="O19" sqref="O19"/>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9"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161</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c r="F7" s="9">
        <f>F8+F9</f>
        <v>1422.77</v>
      </c>
      <c r="G7" s="7">
        <f>G8+G9</f>
        <v>190.58</v>
      </c>
      <c r="H7" s="13"/>
      <c r="I7" s="9">
        <v>10</v>
      </c>
      <c r="J7" s="9">
        <f>G7/F7</f>
        <v>0.133949970831547</v>
      </c>
      <c r="K7" s="27">
        <v>1</v>
      </c>
    </row>
    <row r="8" s="1" customFormat="1" ht="10.5" spans="1:11">
      <c r="A8" s="18"/>
      <c r="B8" s="15"/>
      <c r="C8" s="16"/>
      <c r="D8" s="17" t="s">
        <v>17</v>
      </c>
      <c r="E8" s="9"/>
      <c r="F8" s="9">
        <v>1257</v>
      </c>
      <c r="G8" s="7">
        <v>184</v>
      </c>
      <c r="H8" s="13"/>
      <c r="I8" s="9" t="s">
        <v>18</v>
      </c>
      <c r="J8" s="9"/>
      <c r="K8" s="9" t="s">
        <v>18</v>
      </c>
    </row>
    <row r="9" s="1" customFormat="1" ht="10.5" spans="1:11">
      <c r="A9" s="18"/>
      <c r="B9" s="15"/>
      <c r="C9" s="16"/>
      <c r="D9" s="7" t="s">
        <v>19</v>
      </c>
      <c r="E9" s="9"/>
      <c r="F9" s="9">
        <v>165.77</v>
      </c>
      <c r="G9" s="7">
        <v>6.58</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43" t="s">
        <v>162</v>
      </c>
      <c r="C12" s="43"/>
      <c r="D12" s="43"/>
      <c r="E12" s="43"/>
      <c r="F12" s="43"/>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206" t="s">
        <v>163</v>
      </c>
      <c r="E14" s="207"/>
      <c r="F14" s="66">
        <v>4</v>
      </c>
      <c r="G14" s="43">
        <v>4</v>
      </c>
      <c r="H14" s="27">
        <v>5</v>
      </c>
      <c r="I14" s="27">
        <v>5</v>
      </c>
      <c r="J14" s="7"/>
      <c r="K14" s="13"/>
    </row>
    <row r="15" s="1" customFormat="1" ht="11.25" spans="1:11">
      <c r="A15" s="28"/>
      <c r="B15" s="9"/>
      <c r="C15" s="28"/>
      <c r="D15" s="206" t="s">
        <v>164</v>
      </c>
      <c r="E15" s="207"/>
      <c r="F15" s="66" t="s">
        <v>165</v>
      </c>
      <c r="G15" s="43">
        <v>5</v>
      </c>
      <c r="H15" s="27">
        <v>6</v>
      </c>
      <c r="I15" s="27">
        <v>6</v>
      </c>
      <c r="J15" s="7"/>
      <c r="K15" s="13"/>
    </row>
    <row r="16" s="1" customFormat="1" ht="10.5" spans="1:11">
      <c r="A16" s="28"/>
      <c r="B16" s="9"/>
      <c r="C16" s="30"/>
      <c r="D16" s="17" t="s">
        <v>146</v>
      </c>
      <c r="E16" s="29"/>
      <c r="F16" s="43"/>
      <c r="G16" s="43"/>
      <c r="H16" s="27"/>
      <c r="I16" s="27"/>
      <c r="J16" s="7"/>
      <c r="K16" s="13"/>
    </row>
    <row r="17" s="1" customFormat="1" ht="11.25" spans="1:11">
      <c r="A17" s="28"/>
      <c r="B17" s="9"/>
      <c r="C17" s="21" t="s">
        <v>44</v>
      </c>
      <c r="D17" s="206" t="s">
        <v>166</v>
      </c>
      <c r="E17" s="207"/>
      <c r="F17" s="66" t="s">
        <v>167</v>
      </c>
      <c r="G17" s="66" t="s">
        <v>167</v>
      </c>
      <c r="H17" s="27">
        <v>6</v>
      </c>
      <c r="I17" s="27">
        <v>6</v>
      </c>
      <c r="J17" s="7"/>
      <c r="K17" s="13"/>
    </row>
    <row r="18" s="1" customFormat="1" ht="11.25" spans="1:11">
      <c r="A18" s="28"/>
      <c r="B18" s="9"/>
      <c r="C18" s="28"/>
      <c r="D18" s="206" t="s">
        <v>168</v>
      </c>
      <c r="E18" s="207"/>
      <c r="F18" s="66" t="s">
        <v>167</v>
      </c>
      <c r="G18" s="66" t="s">
        <v>167</v>
      </c>
      <c r="H18" s="27">
        <v>6</v>
      </c>
      <c r="I18" s="27">
        <v>5</v>
      </c>
      <c r="J18" s="7"/>
      <c r="K18" s="13"/>
    </row>
    <row r="19" s="1" customFormat="1" ht="11.25" spans="1:11">
      <c r="A19" s="28"/>
      <c r="B19" s="9"/>
      <c r="C19" s="28"/>
      <c r="D19" s="206" t="s">
        <v>169</v>
      </c>
      <c r="E19" s="207"/>
      <c r="F19" s="66" t="s">
        <v>170</v>
      </c>
      <c r="G19" s="66" t="s">
        <v>170</v>
      </c>
      <c r="H19" s="27">
        <v>6</v>
      </c>
      <c r="I19" s="27">
        <v>6</v>
      </c>
      <c r="J19" s="7"/>
      <c r="K19" s="13"/>
    </row>
    <row r="20" s="1" customFormat="1" ht="11.25" spans="1:11">
      <c r="A20" s="28"/>
      <c r="B20" s="9"/>
      <c r="C20" s="28"/>
      <c r="D20" s="206" t="s">
        <v>171</v>
      </c>
      <c r="E20" s="207"/>
      <c r="F20" s="66" t="s">
        <v>170</v>
      </c>
      <c r="G20" s="66" t="s">
        <v>170</v>
      </c>
      <c r="H20" s="27">
        <v>6</v>
      </c>
      <c r="I20" s="27">
        <v>5</v>
      </c>
      <c r="J20" s="7"/>
      <c r="K20" s="13"/>
    </row>
    <row r="21" s="1" customFormat="1" ht="11.25" spans="1:11">
      <c r="A21" s="28"/>
      <c r="B21" s="9"/>
      <c r="C21" s="30"/>
      <c r="D21" s="206" t="s">
        <v>172</v>
      </c>
      <c r="E21" s="207"/>
      <c r="F21" s="66" t="s">
        <v>167</v>
      </c>
      <c r="G21" s="66" t="s">
        <v>167</v>
      </c>
      <c r="H21" s="27">
        <v>5</v>
      </c>
      <c r="I21" s="27">
        <v>4</v>
      </c>
      <c r="J21" s="7"/>
      <c r="K21" s="13"/>
    </row>
    <row r="22" s="1" customFormat="1" ht="10.5" spans="1:11">
      <c r="A22" s="28"/>
      <c r="B22" s="9"/>
      <c r="C22" s="21" t="s">
        <v>49</v>
      </c>
      <c r="D22" s="17" t="s">
        <v>173</v>
      </c>
      <c r="E22" s="29"/>
      <c r="F22" s="84">
        <v>0.9</v>
      </c>
      <c r="G22" s="84">
        <v>1</v>
      </c>
      <c r="H22" s="27">
        <v>5</v>
      </c>
      <c r="I22" s="27">
        <v>5</v>
      </c>
      <c r="J22" s="7"/>
      <c r="K22" s="13"/>
    </row>
    <row r="23" s="1" customFormat="1" ht="10.5" spans="1:11">
      <c r="A23" s="28"/>
      <c r="B23" s="9"/>
      <c r="C23" s="28"/>
      <c r="D23" s="17" t="s">
        <v>149</v>
      </c>
      <c r="E23" s="29"/>
      <c r="F23" s="43"/>
      <c r="G23" s="43"/>
      <c r="H23" s="27"/>
      <c r="I23" s="27"/>
      <c r="J23" s="7"/>
      <c r="K23" s="13"/>
    </row>
    <row r="24" s="1" customFormat="1" ht="10.5" spans="1:11">
      <c r="A24" s="28"/>
      <c r="B24" s="9"/>
      <c r="C24" s="30"/>
      <c r="D24" s="17" t="s">
        <v>146</v>
      </c>
      <c r="E24" s="29"/>
      <c r="F24" s="43"/>
      <c r="G24" s="43"/>
      <c r="H24" s="27"/>
      <c r="I24" s="27"/>
      <c r="J24" s="7"/>
      <c r="K24" s="13"/>
    </row>
    <row r="25" s="1" customFormat="1" ht="10.5" spans="1:11">
      <c r="A25" s="28"/>
      <c r="B25" s="9"/>
      <c r="C25" s="21" t="s">
        <v>53</v>
      </c>
      <c r="D25" s="33" t="s">
        <v>174</v>
      </c>
      <c r="E25" s="34"/>
      <c r="F25" s="43" t="s">
        <v>175</v>
      </c>
      <c r="G25" s="43" t="s">
        <v>175</v>
      </c>
      <c r="H25" s="27">
        <v>5</v>
      </c>
      <c r="I25" s="27">
        <v>5</v>
      </c>
      <c r="J25" s="7"/>
      <c r="K25" s="13"/>
    </row>
    <row r="26" s="1" customFormat="1" ht="10.5" spans="1:11">
      <c r="A26" s="28"/>
      <c r="B26" s="9"/>
      <c r="C26" s="28"/>
      <c r="D26" s="33" t="s">
        <v>149</v>
      </c>
      <c r="E26" s="34"/>
      <c r="F26" s="43"/>
      <c r="G26" s="43"/>
      <c r="H26" s="27"/>
      <c r="I26" s="27"/>
      <c r="J26" s="7"/>
      <c r="K26" s="13"/>
    </row>
    <row r="27" s="1" customFormat="1" ht="10.5" spans="1:11">
      <c r="A27" s="28"/>
      <c r="B27" s="9"/>
      <c r="C27" s="30"/>
      <c r="D27" s="33" t="s">
        <v>146</v>
      </c>
      <c r="E27" s="34"/>
      <c r="F27" s="43"/>
      <c r="G27" s="43"/>
      <c r="H27" s="27"/>
      <c r="I27" s="27"/>
      <c r="J27" s="7"/>
      <c r="K27" s="13"/>
    </row>
    <row r="28" s="1" customFormat="1" ht="11.25" spans="1:11">
      <c r="A28" s="28"/>
      <c r="B28" s="9" t="s">
        <v>58</v>
      </c>
      <c r="C28" s="21" t="s">
        <v>59</v>
      </c>
      <c r="D28" s="58" t="s">
        <v>176</v>
      </c>
      <c r="E28" s="59"/>
      <c r="F28" s="66" t="s">
        <v>177</v>
      </c>
      <c r="G28" s="43" t="s">
        <v>177</v>
      </c>
      <c r="H28" s="27">
        <v>5</v>
      </c>
      <c r="I28" s="27">
        <v>5</v>
      </c>
      <c r="J28" s="7"/>
      <c r="K28" s="13"/>
    </row>
    <row r="29" s="1" customFormat="1" ht="11.25" spans="1:11">
      <c r="A29" s="28"/>
      <c r="B29" s="9"/>
      <c r="C29" s="28"/>
      <c r="D29" s="58" t="s">
        <v>178</v>
      </c>
      <c r="E29" s="59"/>
      <c r="F29" s="66">
        <v>1</v>
      </c>
      <c r="G29" s="43">
        <v>1</v>
      </c>
      <c r="H29" s="27">
        <v>4</v>
      </c>
      <c r="I29" s="27">
        <v>3</v>
      </c>
      <c r="J29" s="7"/>
      <c r="K29" s="13"/>
    </row>
    <row r="30" s="1" customFormat="1" ht="11.25" spans="1:11">
      <c r="A30" s="28"/>
      <c r="B30" s="9"/>
      <c r="C30" s="30"/>
      <c r="D30" s="58" t="s">
        <v>179</v>
      </c>
      <c r="E30" s="59"/>
      <c r="F30" s="66">
        <v>1</v>
      </c>
      <c r="G30" s="43">
        <v>1</v>
      </c>
      <c r="H30" s="27">
        <v>4</v>
      </c>
      <c r="I30" s="27">
        <v>3</v>
      </c>
      <c r="J30" s="7"/>
      <c r="K30" s="13"/>
    </row>
    <row r="31" s="1" customFormat="1" ht="11.25" spans="1:11">
      <c r="A31" s="28"/>
      <c r="B31" s="9"/>
      <c r="C31" s="21" t="s">
        <v>64</v>
      </c>
      <c r="D31" s="58" t="s">
        <v>180</v>
      </c>
      <c r="E31" s="59"/>
      <c r="F31" s="66" t="s">
        <v>181</v>
      </c>
      <c r="G31" s="27" t="s">
        <v>182</v>
      </c>
      <c r="H31" s="27">
        <v>4</v>
      </c>
      <c r="I31" s="27">
        <v>4</v>
      </c>
      <c r="J31" s="7"/>
      <c r="K31" s="13"/>
    </row>
    <row r="32" s="1" customFormat="1" ht="11.25" spans="1:11">
      <c r="A32" s="28"/>
      <c r="B32" s="9"/>
      <c r="C32" s="28"/>
      <c r="D32" s="58" t="s">
        <v>183</v>
      </c>
      <c r="E32" s="59"/>
      <c r="F32" s="66" t="s">
        <v>184</v>
      </c>
      <c r="G32" s="66" t="s">
        <v>184</v>
      </c>
      <c r="H32" s="27">
        <v>4</v>
      </c>
      <c r="I32" s="27">
        <v>4</v>
      </c>
      <c r="J32" s="7"/>
      <c r="K32" s="13"/>
    </row>
    <row r="33" s="1" customFormat="1" ht="11.25" spans="1:11">
      <c r="A33" s="28"/>
      <c r="B33" s="9"/>
      <c r="C33" s="30"/>
      <c r="D33" s="58" t="s">
        <v>185</v>
      </c>
      <c r="E33" s="59"/>
      <c r="F33" s="66" t="s">
        <v>186</v>
      </c>
      <c r="G33" s="27" t="s">
        <v>187</v>
      </c>
      <c r="H33" s="27">
        <v>4</v>
      </c>
      <c r="I33" s="27">
        <v>4</v>
      </c>
      <c r="J33" s="7"/>
      <c r="K33" s="13"/>
    </row>
    <row r="34" s="1" customFormat="1" ht="10.5" spans="1:11">
      <c r="A34" s="28"/>
      <c r="B34" s="9"/>
      <c r="C34" s="21" t="s">
        <v>70</v>
      </c>
      <c r="D34" s="33" t="s">
        <v>157</v>
      </c>
      <c r="E34" s="34"/>
      <c r="F34" s="27"/>
      <c r="G34" s="27"/>
      <c r="H34" s="27"/>
      <c r="I34" s="27"/>
      <c r="J34" s="7"/>
      <c r="K34" s="13"/>
    </row>
    <row r="35" s="1" customFormat="1" ht="10.5" spans="1:11">
      <c r="A35" s="28"/>
      <c r="B35" s="9"/>
      <c r="C35" s="28"/>
      <c r="D35" s="33" t="s">
        <v>149</v>
      </c>
      <c r="E35" s="34"/>
      <c r="F35" s="27"/>
      <c r="G35" s="27"/>
      <c r="H35" s="27"/>
      <c r="I35" s="27"/>
      <c r="J35" s="7"/>
      <c r="K35" s="13"/>
    </row>
    <row r="36" s="1" customFormat="1" ht="10.5" spans="1:11">
      <c r="A36" s="28"/>
      <c r="B36" s="9"/>
      <c r="C36" s="30"/>
      <c r="D36" s="33" t="s">
        <v>146</v>
      </c>
      <c r="E36" s="34"/>
      <c r="F36" s="27"/>
      <c r="G36" s="27"/>
      <c r="H36" s="27"/>
      <c r="I36" s="27"/>
      <c r="J36" s="7"/>
      <c r="K36" s="13"/>
    </row>
    <row r="37" s="1" customFormat="1" ht="10.5" spans="1:11">
      <c r="A37" s="28"/>
      <c r="B37" s="9"/>
      <c r="C37" s="21" t="s">
        <v>71</v>
      </c>
      <c r="D37" s="33" t="s">
        <v>188</v>
      </c>
      <c r="E37" s="34"/>
      <c r="F37" s="27" t="s">
        <v>94</v>
      </c>
      <c r="G37" s="27" t="s">
        <v>94</v>
      </c>
      <c r="H37" s="27">
        <v>5</v>
      </c>
      <c r="I37" s="27">
        <v>5</v>
      </c>
      <c r="J37" s="7"/>
      <c r="K37" s="13"/>
    </row>
    <row r="38" s="1" customFormat="1" ht="10.5" spans="1:11">
      <c r="A38" s="28"/>
      <c r="B38" s="9"/>
      <c r="C38" s="28"/>
      <c r="D38" s="33" t="s">
        <v>149</v>
      </c>
      <c r="E38" s="34"/>
      <c r="F38" s="27"/>
      <c r="G38" s="27"/>
      <c r="H38" s="27"/>
      <c r="I38" s="27"/>
      <c r="J38" s="7"/>
      <c r="K38" s="13"/>
    </row>
    <row r="39" s="1" customFormat="1" ht="10.5" spans="1:11">
      <c r="A39" s="28"/>
      <c r="B39" s="9"/>
      <c r="C39" s="30"/>
      <c r="D39" s="33" t="s">
        <v>146</v>
      </c>
      <c r="E39" s="34"/>
      <c r="F39" s="27"/>
      <c r="G39" s="27"/>
      <c r="H39" s="27"/>
      <c r="I39" s="27"/>
      <c r="J39" s="7"/>
      <c r="K39" s="13"/>
    </row>
    <row r="40" s="1" customFormat="1" ht="10.5" spans="1:11">
      <c r="A40" s="28"/>
      <c r="B40" s="21" t="s">
        <v>75</v>
      </c>
      <c r="C40" s="21" t="s">
        <v>76</v>
      </c>
      <c r="D40" s="33" t="s">
        <v>189</v>
      </c>
      <c r="E40" s="34"/>
      <c r="F40" s="84">
        <v>0.95</v>
      </c>
      <c r="G40" s="84">
        <v>0.95</v>
      </c>
      <c r="H40" s="27">
        <v>10</v>
      </c>
      <c r="I40" s="27">
        <v>10</v>
      </c>
      <c r="J40" s="7"/>
      <c r="K40" s="13"/>
    </row>
    <row r="41" s="1" customFormat="1" ht="10.5" spans="1:11">
      <c r="A41" s="28"/>
      <c r="B41" s="28"/>
      <c r="C41" s="28"/>
      <c r="D41" s="33" t="s">
        <v>149</v>
      </c>
      <c r="E41" s="34"/>
      <c r="F41" s="27"/>
      <c r="G41" s="27"/>
      <c r="H41" s="27"/>
      <c r="I41" s="27"/>
      <c r="J41" s="7"/>
      <c r="K41" s="13"/>
    </row>
    <row r="42" s="1" customFormat="1" ht="10.5" spans="1:11">
      <c r="A42" s="28"/>
      <c r="B42" s="28"/>
      <c r="C42" s="30"/>
      <c r="D42" s="33" t="s">
        <v>146</v>
      </c>
      <c r="E42" s="34"/>
      <c r="F42" s="27"/>
      <c r="G42" s="27"/>
      <c r="H42" s="27"/>
      <c r="I42" s="27"/>
      <c r="J42" s="7"/>
      <c r="K42" s="13"/>
    </row>
    <row r="43" s="1" customFormat="1" ht="10.5" spans="1:11">
      <c r="A43" s="35" t="s">
        <v>81</v>
      </c>
      <c r="B43" s="36"/>
      <c r="C43" s="36"/>
      <c r="D43" s="36"/>
      <c r="E43" s="36"/>
      <c r="F43" s="36"/>
      <c r="G43" s="37"/>
      <c r="H43" s="38">
        <v>100</v>
      </c>
      <c r="I43" s="39">
        <v>86</v>
      </c>
      <c r="J43" s="35"/>
      <c r="K43" s="37"/>
    </row>
  </sheetData>
  <mergeCells count="93">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D20:E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A43:G43"/>
    <mergeCell ref="J43:K43"/>
    <mergeCell ref="A11:A12"/>
    <mergeCell ref="A13:A42"/>
    <mergeCell ref="B14:B27"/>
    <mergeCell ref="B28:B39"/>
    <mergeCell ref="B40:B42"/>
    <mergeCell ref="C14:C16"/>
    <mergeCell ref="C17:C21"/>
    <mergeCell ref="C22:C24"/>
    <mergeCell ref="C25:C27"/>
    <mergeCell ref="C28:C30"/>
    <mergeCell ref="C31:C33"/>
    <mergeCell ref="C34:C36"/>
    <mergeCell ref="C37:C39"/>
    <mergeCell ref="C40:C42"/>
    <mergeCell ref="A6:C10"/>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workbookViewId="0">
      <selection activeCell="D37" sqref="D37:D38"/>
    </sheetView>
  </sheetViews>
  <sheetFormatPr defaultColWidth="9" defaultRowHeight="14.25"/>
  <cols>
    <col min="1" max="1" width="4.16666666666667" customWidth="1"/>
    <col min="2" max="2" width="6.66666666666667" customWidth="1"/>
    <col min="3" max="3" width="7.33333333333333" customWidth="1"/>
    <col min="4" max="4" width="10.6666666666667" customWidth="1"/>
    <col min="5" max="5" width="14.6666666666667" customWidth="1"/>
    <col min="6" max="6" width="7.66666666666667" customWidth="1"/>
    <col min="7" max="7" width="7.5" customWidth="1"/>
    <col min="8" max="8" width="5.33333333333333" customWidth="1"/>
    <col min="9" max="9" width="5" customWidth="1"/>
    <col min="10" max="10" width="6.16666666666667" customWidth="1"/>
    <col min="11" max="11" width="5.66666666666667" customWidth="1"/>
  </cols>
  <sheetData>
    <row r="1" ht="20.25" spans="1:11">
      <c r="A1" s="3" t="s">
        <v>0</v>
      </c>
      <c r="B1" s="3"/>
      <c r="C1" s="4"/>
      <c r="D1" s="4"/>
      <c r="E1" s="2"/>
      <c r="F1" s="2"/>
      <c r="G1" s="2"/>
      <c r="H1" s="2"/>
      <c r="I1" s="2"/>
      <c r="J1" s="2"/>
      <c r="K1" s="2"/>
    </row>
    <row r="2" ht="25.5" spans="1:11">
      <c r="A2" s="5" t="s">
        <v>1</v>
      </c>
      <c r="B2" s="5"/>
      <c r="C2" s="5"/>
      <c r="D2" s="5"/>
      <c r="E2" s="5"/>
      <c r="F2" s="5"/>
      <c r="G2" s="5"/>
      <c r="H2" s="5"/>
      <c r="I2" s="5"/>
      <c r="J2" s="5"/>
      <c r="K2" s="5"/>
    </row>
    <row r="3" spans="1:11">
      <c r="A3" s="6" t="s">
        <v>2</v>
      </c>
      <c r="B3" s="6"/>
      <c r="C3" s="6"/>
      <c r="D3" s="6"/>
      <c r="E3" s="6"/>
      <c r="F3" s="6"/>
      <c r="G3" s="6"/>
      <c r="H3" s="6"/>
      <c r="I3" s="6"/>
      <c r="J3" s="6"/>
      <c r="K3" s="6"/>
    </row>
    <row r="4" spans="1:11">
      <c r="A4" s="7" t="s">
        <v>3</v>
      </c>
      <c r="B4" s="8"/>
      <c r="C4" s="8"/>
      <c r="D4" s="9" t="s">
        <v>190</v>
      </c>
      <c r="E4" s="9"/>
      <c r="F4" s="9"/>
      <c r="G4" s="9"/>
      <c r="H4" s="9"/>
      <c r="I4" s="9"/>
      <c r="J4" s="9"/>
      <c r="K4" s="9"/>
    </row>
    <row r="5" spans="1:11">
      <c r="A5" s="7" t="s">
        <v>5</v>
      </c>
      <c r="B5" s="8"/>
      <c r="C5" s="8"/>
      <c r="D5" s="7" t="s">
        <v>83</v>
      </c>
      <c r="E5" s="8"/>
      <c r="F5" s="8"/>
      <c r="G5" s="7" t="s">
        <v>7</v>
      </c>
      <c r="H5" s="8"/>
      <c r="I5" s="9" t="s">
        <v>84</v>
      </c>
      <c r="J5" s="9"/>
      <c r="K5" s="9"/>
    </row>
    <row r="6" spans="1:11">
      <c r="A6" s="10" t="s">
        <v>9</v>
      </c>
      <c r="B6" s="11"/>
      <c r="C6" s="12"/>
      <c r="D6" s="7"/>
      <c r="E6" s="9" t="s">
        <v>10</v>
      </c>
      <c r="F6" s="9" t="s">
        <v>11</v>
      </c>
      <c r="G6" s="7" t="s">
        <v>12</v>
      </c>
      <c r="H6" s="13"/>
      <c r="I6" s="9" t="s">
        <v>13</v>
      </c>
      <c r="J6" s="9" t="s">
        <v>14</v>
      </c>
      <c r="K6" s="9" t="s">
        <v>15</v>
      </c>
    </row>
    <row r="7" spans="1:11">
      <c r="A7" s="14"/>
      <c r="B7" s="15"/>
      <c r="C7" s="16"/>
      <c r="D7" s="17" t="s">
        <v>16</v>
      </c>
      <c r="E7" s="9">
        <v>89</v>
      </c>
      <c r="F7" s="9">
        <v>89</v>
      </c>
      <c r="G7" s="7">
        <v>88.46</v>
      </c>
      <c r="H7" s="13"/>
      <c r="I7" s="9">
        <v>100</v>
      </c>
      <c r="J7" s="267">
        <v>0.994</v>
      </c>
      <c r="K7" s="9">
        <v>99</v>
      </c>
    </row>
    <row r="8" ht="21" spans="1:11">
      <c r="A8" s="18"/>
      <c r="B8" s="15"/>
      <c r="C8" s="16"/>
      <c r="D8" s="17" t="s">
        <v>17</v>
      </c>
      <c r="E8" s="9">
        <v>89</v>
      </c>
      <c r="F8" s="9">
        <v>89</v>
      </c>
      <c r="G8" s="7">
        <v>88.46</v>
      </c>
      <c r="H8" s="13"/>
      <c r="I8" s="9">
        <v>100</v>
      </c>
      <c r="J8" s="267">
        <v>0.994</v>
      </c>
      <c r="K8" s="9">
        <v>99</v>
      </c>
    </row>
    <row r="9" spans="1:11">
      <c r="A9" s="18"/>
      <c r="B9" s="15"/>
      <c r="C9" s="16"/>
      <c r="D9" s="7" t="s">
        <v>19</v>
      </c>
      <c r="E9" s="9">
        <v>0</v>
      </c>
      <c r="F9" s="9">
        <v>0</v>
      </c>
      <c r="G9" s="7">
        <v>0</v>
      </c>
      <c r="H9" s="13"/>
      <c r="I9" s="9" t="s">
        <v>18</v>
      </c>
      <c r="J9" s="9">
        <v>0</v>
      </c>
      <c r="K9" s="9" t="s">
        <v>18</v>
      </c>
    </row>
    <row r="10" spans="1:11">
      <c r="A10" s="19"/>
      <c r="B10" s="15"/>
      <c r="C10" s="16"/>
      <c r="D10" s="10" t="s">
        <v>119</v>
      </c>
      <c r="E10" s="21">
        <v>0</v>
      </c>
      <c r="F10" s="21">
        <v>0</v>
      </c>
      <c r="G10" s="10">
        <v>0</v>
      </c>
      <c r="H10" s="22"/>
      <c r="I10" s="21" t="s">
        <v>18</v>
      </c>
      <c r="J10" s="21">
        <v>0</v>
      </c>
      <c r="K10" s="21" t="s">
        <v>18</v>
      </c>
    </row>
    <row r="11" spans="1:11">
      <c r="A11" s="14" t="s">
        <v>21</v>
      </c>
      <c r="B11" s="23" t="s">
        <v>22</v>
      </c>
      <c r="C11" s="24"/>
      <c r="D11" s="24"/>
      <c r="E11" s="24"/>
      <c r="F11" s="25"/>
      <c r="G11" s="7" t="s">
        <v>23</v>
      </c>
      <c r="H11" s="8"/>
      <c r="I11" s="8"/>
      <c r="J11" s="8"/>
      <c r="K11" s="13"/>
    </row>
    <row r="12" spans="1:11">
      <c r="A12" s="26"/>
      <c r="B12" s="9" t="s">
        <v>85</v>
      </c>
      <c r="C12" s="9"/>
      <c r="D12" s="9"/>
      <c r="E12" s="9"/>
      <c r="F12" s="9"/>
      <c r="G12" s="8"/>
      <c r="H12" s="8"/>
      <c r="I12" s="8"/>
      <c r="J12" s="8"/>
      <c r="K12" s="13"/>
    </row>
    <row r="13" spans="1:11">
      <c r="A13" s="21" t="s">
        <v>26</v>
      </c>
      <c r="B13" s="21" t="s">
        <v>27</v>
      </c>
      <c r="C13" s="9" t="s">
        <v>28</v>
      </c>
      <c r="D13" s="9" t="s">
        <v>29</v>
      </c>
      <c r="E13" s="9"/>
      <c r="F13" s="13" t="s">
        <v>30</v>
      </c>
      <c r="G13" s="27" t="s">
        <v>31</v>
      </c>
      <c r="H13" s="9" t="s">
        <v>13</v>
      </c>
      <c r="I13" s="9" t="s">
        <v>15</v>
      </c>
      <c r="J13" s="7" t="s">
        <v>32</v>
      </c>
      <c r="K13" s="13"/>
    </row>
    <row r="14" ht="21" spans="1:11">
      <c r="A14" s="28"/>
      <c r="B14" s="9" t="s">
        <v>33</v>
      </c>
      <c r="C14" s="21" t="s">
        <v>34</v>
      </c>
      <c r="D14" s="7" t="s">
        <v>86</v>
      </c>
      <c r="E14" s="13"/>
      <c r="F14" s="9" t="s">
        <v>87</v>
      </c>
      <c r="G14" s="9" t="s">
        <v>88</v>
      </c>
      <c r="H14" s="9">
        <v>6</v>
      </c>
      <c r="I14" s="9">
        <v>6</v>
      </c>
      <c r="J14" s="7"/>
      <c r="K14" s="13"/>
    </row>
    <row r="15" spans="1:11">
      <c r="A15" s="28"/>
      <c r="B15" s="9"/>
      <c r="C15" s="28"/>
      <c r="D15" s="7" t="s">
        <v>89</v>
      </c>
      <c r="E15" s="13"/>
      <c r="F15" s="9" t="s">
        <v>191</v>
      </c>
      <c r="G15" s="9" t="s">
        <v>191</v>
      </c>
      <c r="H15" s="9">
        <v>20</v>
      </c>
      <c r="I15" s="9">
        <v>20</v>
      </c>
      <c r="J15" s="7"/>
      <c r="K15" s="13"/>
    </row>
    <row r="16" spans="1:11">
      <c r="A16" s="28"/>
      <c r="B16" s="9"/>
      <c r="C16" s="30"/>
      <c r="D16" s="7" t="s">
        <v>91</v>
      </c>
      <c r="E16" s="13"/>
      <c r="F16" s="9" t="s">
        <v>192</v>
      </c>
      <c r="G16" s="9" t="s">
        <v>193</v>
      </c>
      <c r="H16" s="9">
        <v>3</v>
      </c>
      <c r="I16" s="9">
        <v>2.7</v>
      </c>
      <c r="J16" s="7" t="s">
        <v>123</v>
      </c>
      <c r="K16" s="13"/>
    </row>
    <row r="17" spans="1:11">
      <c r="A17" s="28"/>
      <c r="B17" s="9"/>
      <c r="C17" s="21" t="s">
        <v>44</v>
      </c>
      <c r="D17" s="7" t="s">
        <v>93</v>
      </c>
      <c r="E17" s="13"/>
      <c r="F17" s="9" t="s">
        <v>94</v>
      </c>
      <c r="G17" s="9" t="s">
        <v>88</v>
      </c>
      <c r="H17" s="9">
        <v>3</v>
      </c>
      <c r="I17" s="9">
        <v>3</v>
      </c>
      <c r="J17" s="7"/>
      <c r="K17" s="13"/>
    </row>
    <row r="18" ht="21" spans="1:11">
      <c r="A18" s="28"/>
      <c r="B18" s="9"/>
      <c r="C18" s="28"/>
      <c r="D18" s="7" t="s">
        <v>95</v>
      </c>
      <c r="E18" s="13"/>
      <c r="F18" s="9" t="s">
        <v>96</v>
      </c>
      <c r="G18" s="9" t="s">
        <v>88</v>
      </c>
      <c r="H18" s="9">
        <v>3</v>
      </c>
      <c r="I18" s="9">
        <v>3</v>
      </c>
      <c r="J18" s="7"/>
      <c r="K18" s="13"/>
    </row>
    <row r="19" spans="1:11">
      <c r="A19" s="28"/>
      <c r="B19" s="9"/>
      <c r="C19" s="30"/>
      <c r="D19" s="7" t="s">
        <v>97</v>
      </c>
      <c r="E19" s="13"/>
      <c r="F19" s="9" t="s">
        <v>192</v>
      </c>
      <c r="G19" s="9" t="s">
        <v>193</v>
      </c>
      <c r="H19" s="9">
        <v>3</v>
      </c>
      <c r="I19" s="9">
        <v>2.7</v>
      </c>
      <c r="J19" s="7" t="s">
        <v>123</v>
      </c>
      <c r="K19" s="13"/>
    </row>
    <row r="20" spans="1:11">
      <c r="A20" s="28"/>
      <c r="B20" s="9"/>
      <c r="C20" s="109" t="s">
        <v>49</v>
      </c>
      <c r="D20" s="7" t="s">
        <v>98</v>
      </c>
      <c r="E20" s="13"/>
      <c r="F20" s="49" t="s">
        <v>194</v>
      </c>
      <c r="G20" s="49" t="s">
        <v>194</v>
      </c>
      <c r="H20" s="9">
        <v>3</v>
      </c>
      <c r="I20" s="9">
        <v>3</v>
      </c>
      <c r="J20" s="7"/>
      <c r="K20" s="13"/>
    </row>
    <row r="21" spans="1:11">
      <c r="A21" s="28"/>
      <c r="B21" s="9"/>
      <c r="C21" s="21" t="s">
        <v>53</v>
      </c>
      <c r="D21" s="7" t="s">
        <v>100</v>
      </c>
      <c r="E21" s="13"/>
      <c r="F21" s="9" t="s">
        <v>191</v>
      </c>
      <c r="G21" s="9" t="s">
        <v>191</v>
      </c>
      <c r="H21" s="9">
        <v>3</v>
      </c>
      <c r="I21" s="9">
        <v>3</v>
      </c>
      <c r="J21" s="7"/>
      <c r="K21" s="13"/>
    </row>
    <row r="22" spans="1:11">
      <c r="A22" s="28"/>
      <c r="B22" s="9"/>
      <c r="C22" s="28"/>
      <c r="D22" s="7" t="s">
        <v>95</v>
      </c>
      <c r="E22" s="13"/>
      <c r="F22" s="9" t="s">
        <v>101</v>
      </c>
      <c r="G22" s="9" t="s">
        <v>88</v>
      </c>
      <c r="H22" s="9">
        <v>3</v>
      </c>
      <c r="I22" s="9">
        <v>3</v>
      </c>
      <c r="J22" s="7"/>
      <c r="K22" s="13"/>
    </row>
    <row r="23" spans="1:11">
      <c r="A23" s="28"/>
      <c r="B23" s="9"/>
      <c r="C23" s="30"/>
      <c r="D23" s="7" t="s">
        <v>97</v>
      </c>
      <c r="E23" s="13"/>
      <c r="F23" s="9" t="s">
        <v>101</v>
      </c>
      <c r="G23" s="9" t="s">
        <v>88</v>
      </c>
      <c r="H23" s="9">
        <v>3</v>
      </c>
      <c r="I23" s="9">
        <v>3</v>
      </c>
      <c r="J23" s="7"/>
      <c r="K23" s="13"/>
    </row>
    <row r="24" spans="1:11">
      <c r="A24" s="28"/>
      <c r="B24" s="9" t="s">
        <v>102</v>
      </c>
      <c r="C24" s="21" t="s">
        <v>59</v>
      </c>
      <c r="D24" s="7" t="s">
        <v>103</v>
      </c>
      <c r="E24" s="13"/>
      <c r="F24" s="9" t="s">
        <v>101</v>
      </c>
      <c r="G24" s="9" t="s">
        <v>88</v>
      </c>
      <c r="H24" s="9">
        <v>6</v>
      </c>
      <c r="I24" s="9">
        <v>6</v>
      </c>
      <c r="J24" s="7"/>
      <c r="K24" s="13"/>
    </row>
    <row r="25" spans="1:11">
      <c r="A25" s="28"/>
      <c r="B25" s="9"/>
      <c r="C25" s="28"/>
      <c r="D25" s="7" t="s">
        <v>104</v>
      </c>
      <c r="E25" s="13"/>
      <c r="F25" s="9" t="s">
        <v>101</v>
      </c>
      <c r="G25" s="9" t="s">
        <v>88</v>
      </c>
      <c r="H25" s="9">
        <v>6</v>
      </c>
      <c r="I25" s="9">
        <v>6</v>
      </c>
      <c r="J25" s="7"/>
      <c r="K25" s="13"/>
    </row>
    <row r="26" spans="1:11">
      <c r="A26" s="28"/>
      <c r="B26" s="9"/>
      <c r="C26" s="30"/>
      <c r="D26" s="7" t="s">
        <v>105</v>
      </c>
      <c r="E26" s="13"/>
      <c r="F26" s="9" t="s">
        <v>101</v>
      </c>
      <c r="G26" s="9" t="s">
        <v>88</v>
      </c>
      <c r="H26" s="9">
        <v>4</v>
      </c>
      <c r="I26" s="9">
        <v>4</v>
      </c>
      <c r="J26" s="7"/>
      <c r="K26" s="13"/>
    </row>
    <row r="27" ht="21" spans="1:11">
      <c r="A27" s="28"/>
      <c r="B27" s="9"/>
      <c r="C27" s="21" t="s">
        <v>64</v>
      </c>
      <c r="D27" s="7" t="s">
        <v>106</v>
      </c>
      <c r="E27" s="13"/>
      <c r="F27" s="9" t="s">
        <v>107</v>
      </c>
      <c r="G27" s="9" t="s">
        <v>88</v>
      </c>
      <c r="H27" s="9">
        <v>3</v>
      </c>
      <c r="I27" s="9">
        <v>3</v>
      </c>
      <c r="J27" s="7"/>
      <c r="K27" s="13"/>
    </row>
    <row r="28" spans="1:11">
      <c r="A28" s="28"/>
      <c r="B28" s="9"/>
      <c r="C28" s="21" t="s">
        <v>70</v>
      </c>
      <c r="D28" s="7" t="s">
        <v>108</v>
      </c>
      <c r="E28" s="13"/>
      <c r="F28" s="9" t="s">
        <v>101</v>
      </c>
      <c r="G28" s="9" t="s">
        <v>88</v>
      </c>
      <c r="H28" s="9">
        <v>3</v>
      </c>
      <c r="I28" s="9">
        <v>3</v>
      </c>
      <c r="J28" s="7"/>
      <c r="K28" s="13"/>
    </row>
    <row r="29" spans="1:11">
      <c r="A29" s="28"/>
      <c r="B29" s="9"/>
      <c r="C29" s="28"/>
      <c r="D29" s="7" t="s">
        <v>109</v>
      </c>
      <c r="E29" s="13"/>
      <c r="F29" s="9" t="s">
        <v>101</v>
      </c>
      <c r="G29" s="9" t="s">
        <v>88</v>
      </c>
      <c r="H29" s="9">
        <v>3</v>
      </c>
      <c r="I29" s="9">
        <v>3</v>
      </c>
      <c r="J29" s="7"/>
      <c r="K29" s="13"/>
    </row>
    <row r="30" spans="1:11">
      <c r="A30" s="28"/>
      <c r="B30" s="9"/>
      <c r="C30" s="30"/>
      <c r="D30" s="7" t="s">
        <v>110</v>
      </c>
      <c r="E30" s="13"/>
      <c r="F30" s="9" t="s">
        <v>101</v>
      </c>
      <c r="G30" s="9" t="s">
        <v>88</v>
      </c>
      <c r="H30" s="9">
        <v>4</v>
      </c>
      <c r="I30" s="9">
        <v>4</v>
      </c>
      <c r="J30" s="7"/>
      <c r="K30" s="13"/>
    </row>
    <row r="31" spans="1:11">
      <c r="A31" s="28"/>
      <c r="B31" s="9"/>
      <c r="C31" s="21" t="s">
        <v>71</v>
      </c>
      <c r="D31" s="7" t="s">
        <v>111</v>
      </c>
      <c r="E31" s="13"/>
      <c r="F31" s="9" t="s">
        <v>94</v>
      </c>
      <c r="G31" s="9" t="s">
        <v>88</v>
      </c>
      <c r="H31" s="9">
        <v>3</v>
      </c>
      <c r="I31" s="9">
        <v>3</v>
      </c>
      <c r="J31" s="7"/>
      <c r="K31" s="13"/>
    </row>
    <row r="32" ht="31.5" spans="1:11">
      <c r="A32" s="28"/>
      <c r="B32" s="9"/>
      <c r="C32" s="28"/>
      <c r="D32" s="7" t="s">
        <v>112</v>
      </c>
      <c r="E32" s="13"/>
      <c r="F32" s="9" t="s">
        <v>113</v>
      </c>
      <c r="G32" s="9" t="s">
        <v>88</v>
      </c>
      <c r="H32" s="9">
        <v>3</v>
      </c>
      <c r="I32" s="9">
        <v>3</v>
      </c>
      <c r="J32" s="7"/>
      <c r="K32" s="13"/>
    </row>
    <row r="33" spans="1:11">
      <c r="A33" s="28"/>
      <c r="B33" s="21" t="s">
        <v>114</v>
      </c>
      <c r="C33" s="21" t="s">
        <v>76</v>
      </c>
      <c r="D33" s="7" t="s">
        <v>115</v>
      </c>
      <c r="E33" s="13"/>
      <c r="F33" s="9" t="s">
        <v>101</v>
      </c>
      <c r="G33" s="9" t="s">
        <v>88</v>
      </c>
      <c r="H33" s="9">
        <v>5</v>
      </c>
      <c r="I33" s="9">
        <v>5</v>
      </c>
      <c r="J33" s="7"/>
      <c r="K33" s="13"/>
    </row>
    <row r="34" spans="1:11">
      <c r="A34" s="28"/>
      <c r="B34" s="28"/>
      <c r="C34" s="28"/>
      <c r="D34" s="7" t="s">
        <v>116</v>
      </c>
      <c r="E34" s="13"/>
      <c r="F34" s="9" t="s">
        <v>101</v>
      </c>
      <c r="G34" s="9" t="s">
        <v>88</v>
      </c>
      <c r="H34" s="9">
        <v>5</v>
      </c>
      <c r="I34" s="9">
        <v>5</v>
      </c>
      <c r="J34" s="7"/>
      <c r="K34" s="13"/>
    </row>
    <row r="35" spans="1:11">
      <c r="A35" s="28"/>
      <c r="B35" s="28"/>
      <c r="C35" s="30"/>
      <c r="D35" s="7" t="s">
        <v>117</v>
      </c>
      <c r="E35" s="13"/>
      <c r="F35" s="9" t="s">
        <v>101</v>
      </c>
      <c r="G35" s="9" t="s">
        <v>88</v>
      </c>
      <c r="H35" s="9">
        <v>5</v>
      </c>
      <c r="I35" s="9">
        <v>5</v>
      </c>
      <c r="J35" s="7"/>
      <c r="K35" s="13"/>
    </row>
    <row r="36" spans="1:11">
      <c r="A36" s="35" t="s">
        <v>81</v>
      </c>
      <c r="B36" s="36"/>
      <c r="C36" s="36"/>
      <c r="D36" s="36"/>
      <c r="E36" s="36"/>
      <c r="F36" s="36"/>
      <c r="G36" s="37"/>
      <c r="H36" s="38">
        <f>SUM(H14:H35)</f>
        <v>100</v>
      </c>
      <c r="I36" s="38">
        <f>SUM(I14:I35)</f>
        <v>99.4</v>
      </c>
      <c r="J36" s="35"/>
      <c r="K36" s="37"/>
    </row>
  </sheetData>
  <mergeCells count="7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11:A12"/>
    <mergeCell ref="A13:A35"/>
    <mergeCell ref="B14:B23"/>
    <mergeCell ref="B24:B32"/>
    <mergeCell ref="B33:B35"/>
    <mergeCell ref="C14:C16"/>
    <mergeCell ref="C17:C19"/>
    <mergeCell ref="C21:C23"/>
    <mergeCell ref="C24:C26"/>
    <mergeCell ref="C28:C30"/>
    <mergeCell ref="C31:C32"/>
    <mergeCell ref="C33:C35"/>
    <mergeCell ref="A6:C10"/>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5"/>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6" width="7.66666666666667"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195</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2500</v>
      </c>
      <c r="F7" s="9">
        <f>F8+F9</f>
        <v>2294.86</v>
      </c>
      <c r="G7" s="7">
        <f>G8+G9</f>
        <v>1548.02</v>
      </c>
      <c r="H7" s="13"/>
      <c r="I7" s="9">
        <v>10</v>
      </c>
      <c r="J7" s="9">
        <f>G7/F7</f>
        <v>0.674559668127903</v>
      </c>
      <c r="K7" s="27">
        <v>7</v>
      </c>
    </row>
    <row r="8" s="1" customFormat="1" ht="10.5" spans="1:11">
      <c r="A8" s="18"/>
      <c r="B8" s="15"/>
      <c r="C8" s="16"/>
      <c r="D8" s="17" t="s">
        <v>17</v>
      </c>
      <c r="E8" s="9"/>
      <c r="F8" s="9">
        <v>1998</v>
      </c>
      <c r="G8" s="7">
        <v>1251.16</v>
      </c>
      <c r="H8" s="13"/>
      <c r="I8" s="9" t="s">
        <v>18</v>
      </c>
      <c r="J8" s="9"/>
      <c r="K8" s="9" t="s">
        <v>18</v>
      </c>
    </row>
    <row r="9" s="1" customFormat="1" ht="10.5" spans="1:11">
      <c r="A9" s="18"/>
      <c r="B9" s="15"/>
      <c r="C9" s="16"/>
      <c r="D9" s="7" t="s">
        <v>19</v>
      </c>
      <c r="E9" s="9"/>
      <c r="F9" s="9">
        <v>296.86</v>
      </c>
      <c r="G9" s="7">
        <v>296.86</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196</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264" t="s">
        <v>197</v>
      </c>
      <c r="E14" s="265"/>
      <c r="F14" s="212" t="s">
        <v>198</v>
      </c>
      <c r="G14" s="43" t="s">
        <v>199</v>
      </c>
      <c r="H14" s="27">
        <v>4</v>
      </c>
      <c r="I14" s="27">
        <v>4</v>
      </c>
      <c r="J14" s="7"/>
      <c r="K14" s="13"/>
    </row>
    <row r="15" s="1" customFormat="1" ht="10.5" spans="1:11">
      <c r="A15" s="28"/>
      <c r="B15" s="9"/>
      <c r="C15" s="28"/>
      <c r="D15" s="264" t="s">
        <v>200</v>
      </c>
      <c r="E15" s="265"/>
      <c r="F15" s="212" t="s">
        <v>201</v>
      </c>
      <c r="G15" s="43">
        <v>7</v>
      </c>
      <c r="H15" s="27">
        <v>4</v>
      </c>
      <c r="I15" s="27">
        <v>4</v>
      </c>
      <c r="J15" s="7"/>
      <c r="K15" s="13"/>
    </row>
    <row r="16" s="1" customFormat="1" ht="10.5" spans="1:11">
      <c r="A16" s="28"/>
      <c r="B16" s="9"/>
      <c r="C16" s="28"/>
      <c r="D16" s="264" t="s">
        <v>202</v>
      </c>
      <c r="E16" s="265"/>
      <c r="F16" s="212" t="s">
        <v>131</v>
      </c>
      <c r="G16" s="43">
        <v>5</v>
      </c>
      <c r="H16" s="27">
        <v>4</v>
      </c>
      <c r="I16" s="27">
        <v>4</v>
      </c>
      <c r="J16" s="7"/>
      <c r="K16" s="13"/>
    </row>
    <row r="17" s="1" customFormat="1" ht="10.5" spans="1:11">
      <c r="A17" s="28"/>
      <c r="B17" s="9"/>
      <c r="C17" s="28"/>
      <c r="D17" s="264" t="s">
        <v>203</v>
      </c>
      <c r="E17" s="265"/>
      <c r="F17" s="212" t="s">
        <v>131</v>
      </c>
      <c r="G17" s="43">
        <v>5</v>
      </c>
      <c r="H17" s="27">
        <v>4</v>
      </c>
      <c r="I17" s="27">
        <v>4</v>
      </c>
      <c r="J17" s="7"/>
      <c r="K17" s="13"/>
    </row>
    <row r="18" s="1" customFormat="1" ht="10.5" spans="1:11">
      <c r="A18" s="28"/>
      <c r="B18" s="9"/>
      <c r="C18" s="30"/>
      <c r="D18" s="264" t="s">
        <v>204</v>
      </c>
      <c r="E18" s="265"/>
      <c r="F18" s="212" t="s">
        <v>153</v>
      </c>
      <c r="G18" s="43">
        <v>35</v>
      </c>
      <c r="H18" s="27">
        <v>4</v>
      </c>
      <c r="I18" s="27">
        <v>4</v>
      </c>
      <c r="J18" s="7"/>
      <c r="K18" s="13"/>
    </row>
    <row r="19" s="1" customFormat="1" ht="10.5" spans="1:11">
      <c r="A19" s="28"/>
      <c r="B19" s="9"/>
      <c r="C19" s="21" t="s">
        <v>44</v>
      </c>
      <c r="D19" s="264" t="s">
        <v>166</v>
      </c>
      <c r="E19" s="265"/>
      <c r="F19" s="212" t="s">
        <v>145</v>
      </c>
      <c r="G19" s="43" t="s">
        <v>145</v>
      </c>
      <c r="H19" s="27">
        <v>4</v>
      </c>
      <c r="I19" s="27">
        <v>4</v>
      </c>
      <c r="J19" s="7"/>
      <c r="K19" s="13"/>
    </row>
    <row r="20" s="1" customFormat="1" ht="10.5" spans="1:11">
      <c r="A20" s="28"/>
      <c r="B20" s="9"/>
      <c r="C20" s="28"/>
      <c r="D20" s="264" t="s">
        <v>168</v>
      </c>
      <c r="E20" s="265"/>
      <c r="F20" s="212" t="s">
        <v>205</v>
      </c>
      <c r="G20" s="212" t="s">
        <v>205</v>
      </c>
      <c r="H20" s="27">
        <v>4</v>
      </c>
      <c r="I20" s="27">
        <v>4</v>
      </c>
      <c r="J20" s="7"/>
      <c r="K20" s="13"/>
    </row>
    <row r="21" s="1" customFormat="1" ht="10.5" spans="1:11">
      <c r="A21" s="28"/>
      <c r="B21" s="9"/>
      <c r="C21" s="28"/>
      <c r="D21" s="264" t="s">
        <v>169</v>
      </c>
      <c r="E21" s="265"/>
      <c r="F21" s="212" t="s">
        <v>140</v>
      </c>
      <c r="G21" s="84">
        <v>0.95</v>
      </c>
      <c r="H21" s="27">
        <v>4</v>
      </c>
      <c r="I21" s="27">
        <v>4</v>
      </c>
      <c r="J21" s="7"/>
      <c r="K21" s="13"/>
    </row>
    <row r="22" s="1" customFormat="1" ht="10.5" spans="1:11">
      <c r="A22" s="28"/>
      <c r="B22" s="9"/>
      <c r="C22" s="28"/>
      <c r="D22" s="264" t="s">
        <v>171</v>
      </c>
      <c r="E22" s="265"/>
      <c r="F22" s="212" t="s">
        <v>145</v>
      </c>
      <c r="G22" s="212" t="s">
        <v>145</v>
      </c>
      <c r="H22" s="27">
        <v>4</v>
      </c>
      <c r="I22" s="27">
        <v>4</v>
      </c>
      <c r="J22" s="7"/>
      <c r="K22" s="13"/>
    </row>
    <row r="23" s="1" customFormat="1" ht="10.5" spans="1:11">
      <c r="A23" s="28"/>
      <c r="B23" s="9"/>
      <c r="C23" s="30"/>
      <c r="D23" s="264" t="s">
        <v>172</v>
      </c>
      <c r="E23" s="265"/>
      <c r="F23" s="212" t="s">
        <v>151</v>
      </c>
      <c r="G23" s="212" t="s">
        <v>151</v>
      </c>
      <c r="H23" s="27">
        <v>4</v>
      </c>
      <c r="I23" s="27">
        <v>4</v>
      </c>
      <c r="J23" s="7"/>
      <c r="K23" s="13"/>
    </row>
    <row r="24" s="1" customFormat="1" ht="10.5" spans="1:11">
      <c r="A24" s="28"/>
      <c r="B24" s="9"/>
      <c r="C24" s="21" t="s">
        <v>49</v>
      </c>
      <c r="D24" s="17" t="s">
        <v>206</v>
      </c>
      <c r="E24" s="29"/>
      <c r="F24" s="212" t="s">
        <v>207</v>
      </c>
      <c r="G24" s="43" t="s">
        <v>208</v>
      </c>
      <c r="H24" s="27">
        <v>3</v>
      </c>
      <c r="I24" s="27">
        <v>3</v>
      </c>
      <c r="J24" s="7"/>
      <c r="K24" s="13"/>
    </row>
    <row r="25" s="1" customFormat="1" ht="10.5" spans="1:11">
      <c r="A25" s="28"/>
      <c r="B25" s="9"/>
      <c r="C25" s="28"/>
      <c r="D25" s="17" t="s">
        <v>209</v>
      </c>
      <c r="E25" s="29"/>
      <c r="F25" s="212" t="s">
        <v>210</v>
      </c>
      <c r="G25" s="43" t="s">
        <v>211</v>
      </c>
      <c r="H25" s="27">
        <v>3</v>
      </c>
      <c r="I25" s="27">
        <v>3</v>
      </c>
      <c r="J25" s="7"/>
      <c r="K25" s="13"/>
    </row>
    <row r="26" s="1" customFormat="1" ht="10.5" spans="1:11">
      <c r="A26" s="28"/>
      <c r="B26" s="9"/>
      <c r="C26" s="30"/>
      <c r="D26" s="17" t="s">
        <v>146</v>
      </c>
      <c r="E26" s="29"/>
      <c r="F26" s="43"/>
      <c r="G26" s="43"/>
      <c r="H26" s="27"/>
      <c r="I26" s="27"/>
      <c r="J26" s="7"/>
      <c r="K26" s="13"/>
    </row>
    <row r="27" s="1" customFormat="1" ht="10.5" spans="1:11">
      <c r="A27" s="28"/>
      <c r="B27" s="9"/>
      <c r="C27" s="21" t="s">
        <v>53</v>
      </c>
      <c r="D27" s="17" t="s">
        <v>174</v>
      </c>
      <c r="E27" s="29"/>
      <c r="F27" s="43" t="s">
        <v>212</v>
      </c>
      <c r="G27" s="43" t="s">
        <v>212</v>
      </c>
      <c r="H27" s="27">
        <v>4</v>
      </c>
      <c r="I27" s="27">
        <v>4</v>
      </c>
      <c r="J27" s="7"/>
      <c r="K27" s="13"/>
    </row>
    <row r="28" s="1" customFormat="1" ht="10.5" spans="1:11">
      <c r="A28" s="28"/>
      <c r="B28" s="9"/>
      <c r="C28" s="28"/>
      <c r="D28" s="17" t="s">
        <v>149</v>
      </c>
      <c r="E28" s="29"/>
      <c r="F28" s="43"/>
      <c r="G28" s="43"/>
      <c r="H28" s="27"/>
      <c r="I28" s="27"/>
      <c r="J28" s="7"/>
      <c r="K28" s="13"/>
    </row>
    <row r="29" s="1" customFormat="1" ht="10.5" spans="1:11">
      <c r="A29" s="28"/>
      <c r="B29" s="9"/>
      <c r="C29" s="30"/>
      <c r="D29" s="17" t="s">
        <v>146</v>
      </c>
      <c r="E29" s="29"/>
      <c r="F29" s="43"/>
      <c r="G29" s="43"/>
      <c r="H29" s="27"/>
      <c r="I29" s="27"/>
      <c r="J29" s="7"/>
      <c r="K29" s="13"/>
    </row>
    <row r="30" s="1" customFormat="1" ht="10.5" spans="1:11">
      <c r="A30" s="28"/>
      <c r="B30" s="9" t="s">
        <v>58</v>
      </c>
      <c r="C30" s="21" t="s">
        <v>59</v>
      </c>
      <c r="D30" s="210" t="s">
        <v>213</v>
      </c>
      <c r="E30" s="211"/>
      <c r="F30" s="212" t="s">
        <v>138</v>
      </c>
      <c r="G30" s="212" t="s">
        <v>138</v>
      </c>
      <c r="H30" s="27">
        <v>5</v>
      </c>
      <c r="I30" s="27">
        <v>5</v>
      </c>
      <c r="J30" s="7"/>
      <c r="K30" s="13"/>
    </row>
    <row r="31" s="1" customFormat="1" ht="10.5" spans="1:11">
      <c r="A31" s="28"/>
      <c r="B31" s="9"/>
      <c r="C31" s="28"/>
      <c r="D31" s="264" t="s">
        <v>214</v>
      </c>
      <c r="E31" s="265"/>
      <c r="F31" s="212" t="s">
        <v>215</v>
      </c>
      <c r="G31" s="266">
        <v>0.05</v>
      </c>
      <c r="H31" s="27">
        <v>5</v>
      </c>
      <c r="I31" s="27">
        <v>5</v>
      </c>
      <c r="J31" s="7"/>
      <c r="K31" s="13"/>
    </row>
    <row r="32" s="1" customFormat="1" ht="10.5" spans="1:11">
      <c r="A32" s="28"/>
      <c r="B32" s="9"/>
      <c r="C32" s="30"/>
      <c r="D32" s="17" t="s">
        <v>146</v>
      </c>
      <c r="E32" s="29"/>
      <c r="F32" s="43"/>
      <c r="G32" s="43"/>
      <c r="H32" s="27"/>
      <c r="I32" s="27"/>
      <c r="J32" s="7"/>
      <c r="K32" s="13"/>
    </row>
    <row r="33" s="1" customFormat="1" ht="10.5" spans="1:11">
      <c r="A33" s="28"/>
      <c r="B33" s="9"/>
      <c r="C33" s="21" t="s">
        <v>64</v>
      </c>
      <c r="D33" s="210" t="s">
        <v>130</v>
      </c>
      <c r="E33" s="211"/>
      <c r="F33" s="212" t="s">
        <v>131</v>
      </c>
      <c r="G33" s="43">
        <v>2</v>
      </c>
      <c r="H33" s="27">
        <v>5</v>
      </c>
      <c r="I33" s="27">
        <v>4</v>
      </c>
      <c r="J33" s="7"/>
      <c r="K33" s="13"/>
    </row>
    <row r="34" s="1" customFormat="1" ht="10.5" spans="1:11">
      <c r="A34" s="28"/>
      <c r="B34" s="9"/>
      <c r="C34" s="28"/>
      <c r="D34" s="210" t="s">
        <v>216</v>
      </c>
      <c r="E34" s="211"/>
      <c r="F34" s="212" t="s">
        <v>217</v>
      </c>
      <c r="G34" s="43" t="s">
        <v>218</v>
      </c>
      <c r="H34" s="27">
        <v>5</v>
      </c>
      <c r="I34" s="27">
        <v>4</v>
      </c>
      <c r="J34" s="7" t="s">
        <v>219</v>
      </c>
      <c r="K34" s="13"/>
    </row>
    <row r="35" s="1" customFormat="1" ht="10.5" spans="1:11">
      <c r="A35" s="28"/>
      <c r="B35" s="9"/>
      <c r="C35" s="30"/>
      <c r="D35" s="17" t="s">
        <v>146</v>
      </c>
      <c r="E35" s="29"/>
      <c r="F35" s="43"/>
      <c r="G35" s="43"/>
      <c r="H35" s="27"/>
      <c r="I35" s="27"/>
      <c r="J35" s="7"/>
      <c r="K35" s="13"/>
    </row>
    <row r="36" s="1" customFormat="1" ht="10.5" spans="1:11">
      <c r="A36" s="28"/>
      <c r="B36" s="9"/>
      <c r="C36" s="21" t="s">
        <v>70</v>
      </c>
      <c r="D36" s="17" t="s">
        <v>157</v>
      </c>
      <c r="E36" s="29"/>
      <c r="F36" s="43"/>
      <c r="G36" s="43"/>
      <c r="H36" s="27"/>
      <c r="I36" s="27"/>
      <c r="J36" s="7"/>
      <c r="K36" s="13"/>
    </row>
    <row r="37" s="1" customFormat="1" ht="10.5" spans="1:11">
      <c r="A37" s="28"/>
      <c r="B37" s="9"/>
      <c r="C37" s="28"/>
      <c r="D37" s="17" t="s">
        <v>149</v>
      </c>
      <c r="E37" s="29"/>
      <c r="F37" s="43"/>
      <c r="G37" s="43"/>
      <c r="H37" s="27"/>
      <c r="I37" s="27"/>
      <c r="J37" s="7"/>
      <c r="K37" s="13"/>
    </row>
    <row r="38" s="1" customFormat="1" ht="10.5" spans="1:11">
      <c r="A38" s="28"/>
      <c r="B38" s="9"/>
      <c r="C38" s="30"/>
      <c r="D38" s="17" t="s">
        <v>146</v>
      </c>
      <c r="E38" s="29"/>
      <c r="F38" s="43"/>
      <c r="G38" s="43"/>
      <c r="H38" s="27"/>
      <c r="I38" s="27"/>
      <c r="J38" s="7"/>
      <c r="K38" s="13"/>
    </row>
    <row r="39" s="1" customFormat="1" ht="10.5" spans="1:11">
      <c r="A39" s="28"/>
      <c r="B39" s="9"/>
      <c r="C39" s="21" t="s">
        <v>71</v>
      </c>
      <c r="D39" s="17" t="s">
        <v>220</v>
      </c>
      <c r="E39" s="29"/>
      <c r="F39" s="43" t="s">
        <v>145</v>
      </c>
      <c r="G39" s="43" t="s">
        <v>145</v>
      </c>
      <c r="H39" s="27">
        <v>10</v>
      </c>
      <c r="I39" s="27">
        <v>9</v>
      </c>
      <c r="J39" s="7"/>
      <c r="K39" s="13"/>
    </row>
    <row r="40" s="1" customFormat="1" ht="10.5" spans="1:11">
      <c r="A40" s="28"/>
      <c r="B40" s="9"/>
      <c r="C40" s="28"/>
      <c r="D40" s="17" t="s">
        <v>149</v>
      </c>
      <c r="E40" s="29"/>
      <c r="F40" s="43"/>
      <c r="G40" s="43"/>
      <c r="H40" s="27"/>
      <c r="I40" s="27"/>
      <c r="J40" s="7"/>
      <c r="K40" s="13"/>
    </row>
    <row r="41" s="1" customFormat="1" ht="10.5" spans="1:11">
      <c r="A41" s="28"/>
      <c r="B41" s="9"/>
      <c r="C41" s="30"/>
      <c r="D41" s="17" t="s">
        <v>146</v>
      </c>
      <c r="E41" s="29"/>
      <c r="F41" s="43"/>
      <c r="G41" s="43"/>
      <c r="H41" s="27"/>
      <c r="I41" s="27"/>
      <c r="J41" s="7"/>
      <c r="K41" s="13"/>
    </row>
    <row r="42" s="1" customFormat="1" ht="10.5" spans="1:11">
      <c r="A42" s="28"/>
      <c r="B42" s="21" t="s">
        <v>75</v>
      </c>
      <c r="C42" s="21" t="s">
        <v>76</v>
      </c>
      <c r="D42" s="210" t="s">
        <v>221</v>
      </c>
      <c r="E42" s="211"/>
      <c r="F42" s="212" t="s">
        <v>140</v>
      </c>
      <c r="G42" s="84">
        <v>0.95</v>
      </c>
      <c r="H42" s="27">
        <v>5</v>
      </c>
      <c r="I42" s="27">
        <v>5</v>
      </c>
      <c r="J42" s="7"/>
      <c r="K42" s="13"/>
    </row>
    <row r="43" s="1" customFormat="1" ht="10.5" spans="1:11">
      <c r="A43" s="28"/>
      <c r="B43" s="28"/>
      <c r="C43" s="28"/>
      <c r="D43" s="210" t="s">
        <v>222</v>
      </c>
      <c r="E43" s="211"/>
      <c r="F43" s="212" t="s">
        <v>140</v>
      </c>
      <c r="G43" s="84">
        <v>0.95</v>
      </c>
      <c r="H43" s="27">
        <v>3</v>
      </c>
      <c r="I43" s="27">
        <v>3</v>
      </c>
      <c r="J43" s="7"/>
      <c r="K43" s="13"/>
    </row>
    <row r="44" s="1" customFormat="1" ht="10.5" spans="1:11">
      <c r="A44" s="28"/>
      <c r="B44" s="28"/>
      <c r="C44" s="30"/>
      <c r="D44" s="210" t="s">
        <v>223</v>
      </c>
      <c r="E44" s="211"/>
      <c r="F44" s="212" t="s">
        <v>140</v>
      </c>
      <c r="G44" s="84">
        <v>0.95</v>
      </c>
      <c r="H44" s="27">
        <v>2</v>
      </c>
      <c r="I44" s="27">
        <v>2</v>
      </c>
      <c r="J44" s="7"/>
      <c r="K44" s="13"/>
    </row>
    <row r="45" s="1" customFormat="1" ht="10.5" spans="1:11">
      <c r="A45" s="35" t="s">
        <v>81</v>
      </c>
      <c r="B45" s="36"/>
      <c r="C45" s="36"/>
      <c r="D45" s="36"/>
      <c r="E45" s="36"/>
      <c r="F45" s="36"/>
      <c r="G45" s="37"/>
      <c r="H45" s="38">
        <v>100</v>
      </c>
      <c r="I45" s="39">
        <v>94</v>
      </c>
      <c r="J45" s="35"/>
      <c r="K45" s="37"/>
    </row>
  </sheetData>
  <mergeCells count="99">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A45:G45"/>
    <mergeCell ref="J45:K45"/>
    <mergeCell ref="A11:A12"/>
    <mergeCell ref="A13:A44"/>
    <mergeCell ref="B14:B29"/>
    <mergeCell ref="B30:B41"/>
    <mergeCell ref="B42:B44"/>
    <mergeCell ref="C14:C18"/>
    <mergeCell ref="C19:C23"/>
    <mergeCell ref="C24:C26"/>
    <mergeCell ref="C27:C29"/>
    <mergeCell ref="C30:C32"/>
    <mergeCell ref="C33:C35"/>
    <mergeCell ref="C36:C38"/>
    <mergeCell ref="C39:C41"/>
    <mergeCell ref="C42:C44"/>
    <mergeCell ref="A6:C10"/>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workbookViewId="0">
      <selection activeCell="D4" sqref="D4:K4"/>
    </sheetView>
  </sheetViews>
  <sheetFormatPr defaultColWidth="8.16666666666667" defaultRowHeight="12"/>
  <cols>
    <col min="1" max="1" width="3.83333333333333" style="2" customWidth="1"/>
    <col min="2" max="2" width="6.16666666666667" style="2" customWidth="1"/>
    <col min="3" max="3" width="6.66666666666667" style="2" customWidth="1"/>
    <col min="4" max="4" width="19.6666666666667" style="2" customWidth="1"/>
    <col min="5" max="5" width="7.66666666666667" style="2" customWidth="1"/>
    <col min="6" max="6" width="10" style="2" customWidth="1"/>
    <col min="7" max="7" width="7.83333333333333" style="2" customWidth="1"/>
    <col min="8" max="8" width="5" style="2" customWidth="1"/>
    <col min="9" max="9" width="6.16666666666667" style="2" customWidth="1"/>
    <col min="10" max="10" width="6.83333333333333" style="2" customWidth="1"/>
    <col min="11" max="11" width="7.83333333333333"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224</v>
      </c>
      <c r="E4" s="9"/>
      <c r="F4" s="9"/>
      <c r="G4" s="9"/>
      <c r="H4" s="9"/>
      <c r="I4" s="9"/>
      <c r="J4" s="9"/>
      <c r="K4" s="9"/>
    </row>
    <row r="5" s="1" customFormat="1" ht="10.5" spans="1:11">
      <c r="A5" s="7" t="s">
        <v>5</v>
      </c>
      <c r="B5" s="8"/>
      <c r="C5" s="8"/>
      <c r="D5" s="7" t="s">
        <v>6</v>
      </c>
      <c r="E5" s="8"/>
      <c r="F5" s="8"/>
      <c r="G5" s="7" t="s">
        <v>7</v>
      </c>
      <c r="H5" s="8"/>
      <c r="I5" s="8" t="s">
        <v>8</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1250</v>
      </c>
      <c r="F7" s="9">
        <f>F8+F9</f>
        <v>1562</v>
      </c>
      <c r="G7" s="7">
        <f>G8+G9</f>
        <v>739.13</v>
      </c>
      <c r="H7" s="13"/>
      <c r="I7" s="9">
        <v>10</v>
      </c>
      <c r="J7" s="9">
        <f>G7/F7</f>
        <v>0.473194622279129</v>
      </c>
      <c r="K7" s="27">
        <v>5</v>
      </c>
    </row>
    <row r="8" s="1" customFormat="1" ht="10.5" spans="1:11">
      <c r="A8" s="18"/>
      <c r="B8" s="15"/>
      <c r="C8" s="16"/>
      <c r="D8" s="17" t="s">
        <v>17</v>
      </c>
      <c r="E8" s="9"/>
      <c r="F8" s="9">
        <v>1048</v>
      </c>
      <c r="G8" s="7">
        <v>414.64</v>
      </c>
      <c r="H8" s="13"/>
      <c r="I8" s="9" t="s">
        <v>18</v>
      </c>
      <c r="J8" s="9"/>
      <c r="K8" s="9" t="s">
        <v>18</v>
      </c>
    </row>
    <row r="9" s="1" customFormat="1" ht="10.5" spans="1:11">
      <c r="A9" s="18"/>
      <c r="B9" s="15"/>
      <c r="C9" s="16"/>
      <c r="D9" s="7" t="s">
        <v>19</v>
      </c>
      <c r="E9" s="9"/>
      <c r="F9" s="9">
        <v>514</v>
      </c>
      <c r="G9" s="7">
        <v>324.49</v>
      </c>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225</v>
      </c>
      <c r="C12" s="9"/>
      <c r="D12" s="9"/>
      <c r="E12" s="9"/>
      <c r="F12" s="9"/>
      <c r="G12" s="8" t="s">
        <v>25</v>
      </c>
      <c r="H12" s="8"/>
      <c r="I12" s="8"/>
      <c r="J12" s="8"/>
      <c r="K12" s="13"/>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1.25" spans="1:11">
      <c r="A14" s="28"/>
      <c r="B14" s="9" t="s">
        <v>33</v>
      </c>
      <c r="C14" s="21" t="s">
        <v>34</v>
      </c>
      <c r="D14" s="58" t="s">
        <v>226</v>
      </c>
      <c r="E14" s="59"/>
      <c r="F14" s="51" t="s">
        <v>227</v>
      </c>
      <c r="G14" s="43">
        <v>15</v>
      </c>
      <c r="H14" s="27">
        <v>5</v>
      </c>
      <c r="I14" s="27">
        <v>5</v>
      </c>
      <c r="J14" s="7"/>
      <c r="K14" s="13"/>
    </row>
    <row r="15" s="1" customFormat="1" ht="11.25" spans="1:11">
      <c r="A15" s="28"/>
      <c r="B15" s="9"/>
      <c r="C15" s="28"/>
      <c r="D15" s="58" t="s">
        <v>228</v>
      </c>
      <c r="E15" s="59"/>
      <c r="F15" s="51" t="s">
        <v>229</v>
      </c>
      <c r="G15" s="43">
        <v>150</v>
      </c>
      <c r="H15" s="27">
        <v>5</v>
      </c>
      <c r="I15" s="27">
        <v>5</v>
      </c>
      <c r="J15" s="7"/>
      <c r="K15" s="13"/>
    </row>
    <row r="16" s="1" customFormat="1" ht="11.25" spans="1:11">
      <c r="A16" s="28"/>
      <c r="B16" s="9"/>
      <c r="C16" s="28"/>
      <c r="D16" s="58" t="s">
        <v>130</v>
      </c>
      <c r="E16" s="59"/>
      <c r="F16" s="51" t="s">
        <v>131</v>
      </c>
      <c r="G16" s="43">
        <v>5</v>
      </c>
      <c r="H16" s="27">
        <v>5</v>
      </c>
      <c r="I16" s="27">
        <v>5</v>
      </c>
      <c r="J16" s="7"/>
      <c r="K16" s="13"/>
    </row>
    <row r="17" s="1" customFormat="1" ht="11.25" spans="1:11">
      <c r="A17" s="28"/>
      <c r="B17" s="9"/>
      <c r="C17" s="28"/>
      <c r="D17" s="58" t="s">
        <v>132</v>
      </c>
      <c r="E17" s="59"/>
      <c r="F17" s="51" t="s">
        <v>131</v>
      </c>
      <c r="G17" s="43">
        <v>2</v>
      </c>
      <c r="H17" s="27">
        <v>5</v>
      </c>
      <c r="I17" s="27">
        <v>4</v>
      </c>
      <c r="J17" s="7"/>
      <c r="K17" s="13"/>
    </row>
    <row r="18" s="1" customFormat="1" ht="11.25" spans="1:11">
      <c r="A18" s="28"/>
      <c r="B18" s="9"/>
      <c r="C18" s="30"/>
      <c r="D18" s="58" t="s">
        <v>230</v>
      </c>
      <c r="E18" s="59"/>
      <c r="F18" s="51" t="s">
        <v>131</v>
      </c>
      <c r="G18" s="43">
        <v>5</v>
      </c>
      <c r="H18" s="27">
        <v>5</v>
      </c>
      <c r="I18" s="27">
        <v>5</v>
      </c>
      <c r="J18" s="7"/>
      <c r="K18" s="13"/>
    </row>
    <row r="19" s="1" customFormat="1" ht="11.25" spans="1:11">
      <c r="A19" s="28"/>
      <c r="B19" s="9"/>
      <c r="C19" s="21" t="s">
        <v>44</v>
      </c>
      <c r="D19" s="58" t="s">
        <v>231</v>
      </c>
      <c r="E19" s="59"/>
      <c r="F19" s="51" t="s">
        <v>140</v>
      </c>
      <c r="G19" s="84">
        <v>0.95</v>
      </c>
      <c r="H19" s="27">
        <v>5</v>
      </c>
      <c r="I19" s="27">
        <v>5</v>
      </c>
      <c r="J19" s="7"/>
      <c r="K19" s="13"/>
    </row>
    <row r="20" s="1" customFormat="1" ht="11.25" spans="1:11">
      <c r="A20" s="28"/>
      <c r="B20" s="9"/>
      <c r="C20" s="28"/>
      <c r="D20" s="58" t="s">
        <v>137</v>
      </c>
      <c r="E20" s="59"/>
      <c r="F20" s="51" t="s">
        <v>232</v>
      </c>
      <c r="G20" s="66" t="s">
        <v>232</v>
      </c>
      <c r="H20" s="27">
        <v>4</v>
      </c>
      <c r="I20" s="27">
        <v>4</v>
      </c>
      <c r="J20" s="7"/>
      <c r="K20" s="13"/>
    </row>
    <row r="21" s="1" customFormat="1" ht="11.25" spans="1:11">
      <c r="A21" s="28"/>
      <c r="B21" s="9"/>
      <c r="C21" s="30"/>
      <c r="D21" s="58" t="s">
        <v>141</v>
      </c>
      <c r="E21" s="59"/>
      <c r="F21" s="51" t="s">
        <v>142</v>
      </c>
      <c r="G21" s="66" t="s">
        <v>142</v>
      </c>
      <c r="H21" s="27">
        <v>4</v>
      </c>
      <c r="I21" s="27">
        <v>4</v>
      </c>
      <c r="J21" s="7"/>
      <c r="K21" s="13"/>
    </row>
    <row r="22" s="1" customFormat="1" ht="11.25" spans="1:11">
      <c r="A22" s="28"/>
      <c r="B22" s="9"/>
      <c r="C22" s="21" t="s">
        <v>49</v>
      </c>
      <c r="D22" s="58" t="s">
        <v>206</v>
      </c>
      <c r="E22" s="59"/>
      <c r="F22" s="51" t="s">
        <v>207</v>
      </c>
      <c r="G22" s="43" t="s">
        <v>233</v>
      </c>
      <c r="H22" s="27">
        <v>4</v>
      </c>
      <c r="I22" s="27">
        <v>4</v>
      </c>
      <c r="J22" s="7"/>
      <c r="K22" s="13"/>
    </row>
    <row r="23" s="1" customFormat="1" ht="11.25" spans="1:11">
      <c r="A23" s="28"/>
      <c r="B23" s="9"/>
      <c r="C23" s="28"/>
      <c r="D23" s="58" t="s">
        <v>209</v>
      </c>
      <c r="E23" s="59"/>
      <c r="F23" s="51" t="s">
        <v>210</v>
      </c>
      <c r="G23" s="43" t="s">
        <v>211</v>
      </c>
      <c r="H23" s="27">
        <v>4</v>
      </c>
      <c r="I23" s="27">
        <v>4</v>
      </c>
      <c r="J23" s="7"/>
      <c r="K23" s="13"/>
    </row>
    <row r="24" s="1" customFormat="1" ht="10.5" spans="1:11">
      <c r="A24" s="28"/>
      <c r="B24" s="9"/>
      <c r="C24" s="30"/>
      <c r="D24" s="17" t="s">
        <v>146</v>
      </c>
      <c r="E24" s="29"/>
      <c r="F24" s="27"/>
      <c r="G24" s="43"/>
      <c r="H24" s="27"/>
      <c r="I24" s="27"/>
      <c r="J24" s="7"/>
      <c r="K24" s="13"/>
    </row>
    <row r="25" s="1" customFormat="1" ht="10.5" spans="1:11">
      <c r="A25" s="28"/>
      <c r="B25" s="9"/>
      <c r="C25" s="21" t="s">
        <v>53</v>
      </c>
      <c r="D25" s="33" t="s">
        <v>147</v>
      </c>
      <c r="E25" s="34"/>
      <c r="F25" s="27" t="s">
        <v>234</v>
      </c>
      <c r="G25" s="43" t="s">
        <v>234</v>
      </c>
      <c r="H25" s="27">
        <v>4</v>
      </c>
      <c r="I25" s="27">
        <v>4</v>
      </c>
      <c r="J25" s="7"/>
      <c r="K25" s="13"/>
    </row>
    <row r="26" s="1" customFormat="1" ht="10.5" spans="1:11">
      <c r="A26" s="28"/>
      <c r="B26" s="9"/>
      <c r="C26" s="28"/>
      <c r="D26" s="33" t="s">
        <v>149</v>
      </c>
      <c r="E26" s="34"/>
      <c r="F26" s="27"/>
      <c r="G26" s="43"/>
      <c r="H26" s="27"/>
      <c r="I26" s="27"/>
      <c r="J26" s="7"/>
      <c r="K26" s="13"/>
    </row>
    <row r="27" s="1" customFormat="1" ht="10.5" spans="1:11">
      <c r="A27" s="28"/>
      <c r="B27" s="9"/>
      <c r="C27" s="30"/>
      <c r="D27" s="33" t="s">
        <v>146</v>
      </c>
      <c r="E27" s="34"/>
      <c r="F27" s="27"/>
      <c r="G27" s="43"/>
      <c r="H27" s="27"/>
      <c r="I27" s="27"/>
      <c r="J27" s="7"/>
      <c r="K27" s="13"/>
    </row>
    <row r="28" s="1" customFormat="1" ht="10.5" spans="1:11">
      <c r="A28" s="28"/>
      <c r="B28" s="9" t="s">
        <v>58</v>
      </c>
      <c r="C28" s="21" t="s">
        <v>59</v>
      </c>
      <c r="D28" s="33" t="s">
        <v>157</v>
      </c>
      <c r="E28" s="34"/>
      <c r="F28" s="27"/>
      <c r="G28" s="43"/>
      <c r="H28" s="27"/>
      <c r="I28" s="27"/>
      <c r="J28" s="7"/>
      <c r="K28" s="13"/>
    </row>
    <row r="29" s="1" customFormat="1" ht="10.5" spans="1:11">
      <c r="A29" s="28"/>
      <c r="B29" s="9"/>
      <c r="C29" s="28"/>
      <c r="D29" s="33" t="s">
        <v>149</v>
      </c>
      <c r="E29" s="34"/>
      <c r="F29" s="27"/>
      <c r="G29" s="43"/>
      <c r="H29" s="27"/>
      <c r="I29" s="27"/>
      <c r="J29" s="7"/>
      <c r="K29" s="13"/>
    </row>
    <row r="30" s="1" customFormat="1" ht="10.5" spans="1:11">
      <c r="A30" s="28"/>
      <c r="B30" s="9"/>
      <c r="C30" s="30"/>
      <c r="D30" s="33" t="s">
        <v>146</v>
      </c>
      <c r="E30" s="34"/>
      <c r="F30" s="27"/>
      <c r="G30" s="43"/>
      <c r="H30" s="27"/>
      <c r="I30" s="27"/>
      <c r="J30" s="7"/>
      <c r="K30" s="13"/>
    </row>
    <row r="31" s="1" customFormat="1" ht="10.5" spans="1:11">
      <c r="A31" s="28"/>
      <c r="B31" s="9"/>
      <c r="C31" s="21" t="s">
        <v>64</v>
      </c>
      <c r="D31" s="33" t="s">
        <v>152</v>
      </c>
      <c r="E31" s="34"/>
      <c r="F31" s="27" t="s">
        <v>235</v>
      </c>
      <c r="G31" s="43" t="s">
        <v>236</v>
      </c>
      <c r="H31" s="27">
        <v>20</v>
      </c>
      <c r="I31" s="27">
        <v>20</v>
      </c>
      <c r="J31" s="7"/>
      <c r="K31" s="13"/>
    </row>
    <row r="32" s="1" customFormat="1" ht="10.5" spans="1:11">
      <c r="A32" s="28"/>
      <c r="B32" s="9"/>
      <c r="C32" s="28"/>
      <c r="D32" s="33" t="s">
        <v>149</v>
      </c>
      <c r="E32" s="34"/>
      <c r="F32" s="27"/>
      <c r="G32" s="43"/>
      <c r="H32" s="27"/>
      <c r="I32" s="27"/>
      <c r="J32" s="7"/>
      <c r="K32" s="13"/>
    </row>
    <row r="33" s="1" customFormat="1" ht="10.5" spans="1:11">
      <c r="A33" s="28"/>
      <c r="B33" s="9"/>
      <c r="C33" s="30"/>
      <c r="D33" s="33" t="s">
        <v>146</v>
      </c>
      <c r="E33" s="34"/>
      <c r="F33" s="27"/>
      <c r="G33" s="43"/>
      <c r="H33" s="27"/>
      <c r="I33" s="27"/>
      <c r="J33" s="7"/>
      <c r="K33" s="13"/>
    </row>
    <row r="34" s="1" customFormat="1" ht="10.5" spans="1:11">
      <c r="A34" s="28"/>
      <c r="B34" s="9"/>
      <c r="C34" s="21" t="s">
        <v>70</v>
      </c>
      <c r="D34" s="33" t="s">
        <v>157</v>
      </c>
      <c r="E34" s="34"/>
      <c r="F34" s="27"/>
      <c r="G34" s="43"/>
      <c r="H34" s="27"/>
      <c r="I34" s="27"/>
      <c r="J34" s="7"/>
      <c r="K34" s="13"/>
    </row>
    <row r="35" s="1" customFormat="1" ht="10.5" spans="1:11">
      <c r="A35" s="28"/>
      <c r="B35" s="9"/>
      <c r="C35" s="28"/>
      <c r="D35" s="33" t="s">
        <v>149</v>
      </c>
      <c r="E35" s="34"/>
      <c r="F35" s="27"/>
      <c r="G35" s="43"/>
      <c r="H35" s="27"/>
      <c r="I35" s="27"/>
      <c r="J35" s="7"/>
      <c r="K35" s="13"/>
    </row>
    <row r="36" s="1" customFormat="1" ht="10.5" spans="1:11">
      <c r="A36" s="28"/>
      <c r="B36" s="9"/>
      <c r="C36" s="30"/>
      <c r="D36" s="33" t="s">
        <v>146</v>
      </c>
      <c r="E36" s="34"/>
      <c r="F36" s="27"/>
      <c r="G36" s="43"/>
      <c r="H36" s="27"/>
      <c r="I36" s="27"/>
      <c r="J36" s="7"/>
      <c r="K36" s="13"/>
    </row>
    <row r="37" s="1" customFormat="1" ht="10.5" spans="1:11">
      <c r="A37" s="28"/>
      <c r="B37" s="9"/>
      <c r="C37" s="21" t="s">
        <v>71</v>
      </c>
      <c r="D37" s="33" t="s">
        <v>237</v>
      </c>
      <c r="E37" s="34"/>
      <c r="F37" s="27" t="s">
        <v>184</v>
      </c>
      <c r="G37" s="43" t="s">
        <v>145</v>
      </c>
      <c r="H37" s="27">
        <v>10</v>
      </c>
      <c r="I37" s="27">
        <v>9</v>
      </c>
      <c r="J37" s="7"/>
      <c r="K37" s="13"/>
    </row>
    <row r="38" s="1" customFormat="1" ht="10.5" spans="1:11">
      <c r="A38" s="28"/>
      <c r="B38" s="9"/>
      <c r="C38" s="28"/>
      <c r="D38" s="33" t="s">
        <v>149</v>
      </c>
      <c r="E38" s="34"/>
      <c r="F38" s="27"/>
      <c r="G38" s="43"/>
      <c r="H38" s="27"/>
      <c r="I38" s="27"/>
      <c r="J38" s="7"/>
      <c r="K38" s="13"/>
    </row>
    <row r="39" s="1" customFormat="1" ht="10.5" spans="1:11">
      <c r="A39" s="28"/>
      <c r="B39" s="9"/>
      <c r="C39" s="30"/>
      <c r="D39" s="33" t="s">
        <v>146</v>
      </c>
      <c r="E39" s="34"/>
      <c r="F39" s="27"/>
      <c r="G39" s="27"/>
      <c r="H39" s="27"/>
      <c r="I39" s="27"/>
      <c r="J39" s="7"/>
      <c r="K39" s="13"/>
    </row>
    <row r="40" s="1" customFormat="1" ht="10.5" spans="1:11">
      <c r="A40" s="28"/>
      <c r="B40" s="21" t="s">
        <v>75</v>
      </c>
      <c r="C40" s="21" t="s">
        <v>76</v>
      </c>
      <c r="D40" s="33" t="s">
        <v>238</v>
      </c>
      <c r="E40" s="34"/>
      <c r="F40" s="27" t="s">
        <v>140</v>
      </c>
      <c r="G40" s="84">
        <v>0.95</v>
      </c>
      <c r="H40" s="27">
        <v>10</v>
      </c>
      <c r="I40" s="27">
        <v>10</v>
      </c>
      <c r="J40" s="7"/>
      <c r="K40" s="13"/>
    </row>
    <row r="41" s="1" customFormat="1" ht="10.5" spans="1:11">
      <c r="A41" s="28"/>
      <c r="B41" s="28"/>
      <c r="C41" s="28"/>
      <c r="D41" s="33" t="s">
        <v>149</v>
      </c>
      <c r="E41" s="34"/>
      <c r="F41" s="27"/>
      <c r="G41" s="27"/>
      <c r="H41" s="27"/>
      <c r="I41" s="27"/>
      <c r="J41" s="7"/>
      <c r="K41" s="13"/>
    </row>
    <row r="42" s="1" customFormat="1" ht="10.5" spans="1:11">
      <c r="A42" s="28"/>
      <c r="B42" s="28"/>
      <c r="C42" s="30"/>
      <c r="D42" s="33" t="s">
        <v>146</v>
      </c>
      <c r="E42" s="34"/>
      <c r="F42" s="27"/>
      <c r="G42" s="27"/>
      <c r="H42" s="27"/>
      <c r="I42" s="27"/>
      <c r="J42" s="7"/>
      <c r="K42" s="13"/>
    </row>
    <row r="43" s="1" customFormat="1" ht="10.5" spans="1:11">
      <c r="A43" s="35" t="s">
        <v>81</v>
      </c>
      <c r="B43" s="36"/>
      <c r="C43" s="36"/>
      <c r="D43" s="36"/>
      <c r="E43" s="36"/>
      <c r="F43" s="36"/>
      <c r="G43" s="37"/>
      <c r="H43" s="38">
        <v>100</v>
      </c>
      <c r="I43" s="39">
        <v>95</v>
      </c>
      <c r="J43" s="35"/>
      <c r="K43" s="37"/>
    </row>
  </sheetData>
  <mergeCells count="93">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D17:E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A43:G43"/>
    <mergeCell ref="J43:K43"/>
    <mergeCell ref="A11:A12"/>
    <mergeCell ref="A13:A42"/>
    <mergeCell ref="B14:B27"/>
    <mergeCell ref="B28:B39"/>
    <mergeCell ref="B40:B42"/>
    <mergeCell ref="C14:C18"/>
    <mergeCell ref="C19:C21"/>
    <mergeCell ref="C22:C24"/>
    <mergeCell ref="C25:C27"/>
    <mergeCell ref="C28:C30"/>
    <mergeCell ref="C31:C33"/>
    <mergeCell ref="C34:C36"/>
    <mergeCell ref="C37:C39"/>
    <mergeCell ref="C40:C42"/>
    <mergeCell ref="A6:C10"/>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selection activeCell="S33" sqref="S33"/>
    </sheetView>
  </sheetViews>
  <sheetFormatPr defaultColWidth="8.16666666666667" defaultRowHeight="12"/>
  <cols>
    <col min="1" max="1" width="3.83333333333333" style="2" customWidth="1"/>
    <col min="2" max="2" width="6.16666666666667" style="2" customWidth="1"/>
    <col min="3" max="3" width="6.66666666666667" style="2" customWidth="1"/>
    <col min="4" max="4" width="15.8333333333333" style="2" customWidth="1"/>
    <col min="5" max="6" width="7.66666666666667" style="2" customWidth="1"/>
    <col min="7" max="7" width="7.83333333333333" style="2" customWidth="1"/>
    <col min="8" max="8" width="5" style="2" customWidth="1"/>
    <col min="9" max="9" width="6.16666666666667" style="2" customWidth="1"/>
    <col min="10" max="10" width="15.3333333333333" style="2" customWidth="1"/>
    <col min="11" max="11" width="16" style="2" customWidth="1"/>
    <col min="12" max="16384" width="8.16666666666667" style="2"/>
  </cols>
  <sheetData>
    <row r="1" ht="20.25" spans="1:4">
      <c r="A1" s="3" t="s">
        <v>0</v>
      </c>
      <c r="B1" s="3"/>
      <c r="C1" s="4"/>
      <c r="D1" s="4"/>
    </row>
    <row r="2" ht="25.5" spans="1:11">
      <c r="A2" s="5" t="s">
        <v>1</v>
      </c>
      <c r="B2" s="5"/>
      <c r="C2" s="5"/>
      <c r="D2" s="5"/>
      <c r="E2" s="5"/>
      <c r="F2" s="5"/>
      <c r="G2" s="5"/>
      <c r="H2" s="5"/>
      <c r="I2" s="5"/>
      <c r="J2" s="5"/>
      <c r="K2" s="5"/>
    </row>
    <row r="3" s="1" customFormat="1" ht="10.5" spans="1:11">
      <c r="A3" s="6" t="s">
        <v>2</v>
      </c>
      <c r="B3" s="6"/>
      <c r="C3" s="6"/>
      <c r="D3" s="6"/>
      <c r="E3" s="6"/>
      <c r="F3" s="6"/>
      <c r="G3" s="6"/>
      <c r="H3" s="6"/>
      <c r="I3" s="6"/>
      <c r="J3" s="6"/>
      <c r="K3" s="6"/>
    </row>
    <row r="4" s="1" customFormat="1" ht="10.5" spans="1:11">
      <c r="A4" s="7" t="s">
        <v>3</v>
      </c>
      <c r="B4" s="8"/>
      <c r="C4" s="8"/>
      <c r="D4" s="9" t="s">
        <v>239</v>
      </c>
      <c r="E4" s="9"/>
      <c r="F4" s="9"/>
      <c r="G4" s="9"/>
      <c r="H4" s="9"/>
      <c r="I4" s="9"/>
      <c r="J4" s="9"/>
      <c r="K4" s="9"/>
    </row>
    <row r="5" s="1" customFormat="1" ht="10.5" spans="1:11">
      <c r="A5" s="7" t="s">
        <v>5</v>
      </c>
      <c r="B5" s="8"/>
      <c r="C5" s="8"/>
      <c r="D5" s="7" t="s">
        <v>240</v>
      </c>
      <c r="E5" s="8"/>
      <c r="F5" s="8"/>
      <c r="G5" s="7" t="s">
        <v>7</v>
      </c>
      <c r="H5" s="8"/>
      <c r="I5" s="8" t="s">
        <v>240</v>
      </c>
      <c r="J5" s="8"/>
      <c r="K5" s="13"/>
    </row>
    <row r="6" s="1" customFormat="1" ht="10.5" spans="1:11">
      <c r="A6" s="10" t="s">
        <v>9</v>
      </c>
      <c r="B6" s="11"/>
      <c r="C6" s="12"/>
      <c r="D6" s="7"/>
      <c r="E6" s="9" t="s">
        <v>10</v>
      </c>
      <c r="F6" s="9" t="s">
        <v>11</v>
      </c>
      <c r="G6" s="7" t="s">
        <v>12</v>
      </c>
      <c r="H6" s="13"/>
      <c r="I6" s="9" t="s">
        <v>13</v>
      </c>
      <c r="J6" s="9" t="s">
        <v>14</v>
      </c>
      <c r="K6" s="9" t="s">
        <v>15</v>
      </c>
    </row>
    <row r="7" s="1" customFormat="1" ht="10.5" spans="1:11">
      <c r="A7" s="14"/>
      <c r="B7" s="15"/>
      <c r="C7" s="16"/>
      <c r="D7" s="17" t="s">
        <v>16</v>
      </c>
      <c r="E7" s="9">
        <v>100</v>
      </c>
      <c r="F7" s="9"/>
      <c r="G7" s="7">
        <v>29.85</v>
      </c>
      <c r="H7" s="13"/>
      <c r="I7" s="9">
        <v>10</v>
      </c>
      <c r="J7" s="9">
        <v>29.85</v>
      </c>
      <c r="K7" s="27">
        <v>3</v>
      </c>
    </row>
    <row r="8" s="1" customFormat="1" ht="21" spans="1:11">
      <c r="A8" s="18"/>
      <c r="B8" s="15"/>
      <c r="C8" s="16"/>
      <c r="D8" s="17" t="s">
        <v>17</v>
      </c>
      <c r="E8" s="9"/>
      <c r="F8" s="9"/>
      <c r="G8" s="7"/>
      <c r="H8" s="13"/>
      <c r="I8" s="9" t="s">
        <v>18</v>
      </c>
      <c r="J8" s="9"/>
      <c r="K8" s="9" t="s">
        <v>18</v>
      </c>
    </row>
    <row r="9" s="1" customFormat="1" ht="10.5" spans="1:11">
      <c r="A9" s="18"/>
      <c r="B9" s="15"/>
      <c r="C9" s="16"/>
      <c r="D9" s="7" t="s">
        <v>19</v>
      </c>
      <c r="E9" s="9"/>
      <c r="F9" s="9"/>
      <c r="G9" s="7"/>
      <c r="H9" s="13"/>
      <c r="I9" s="9" t="s">
        <v>18</v>
      </c>
      <c r="J9" s="9"/>
      <c r="K9" s="9" t="s">
        <v>18</v>
      </c>
    </row>
    <row r="10" s="1" customFormat="1" ht="10.5" spans="1:11">
      <c r="A10" s="19"/>
      <c r="B10" s="15"/>
      <c r="C10" s="16"/>
      <c r="D10" s="20" t="s">
        <v>20</v>
      </c>
      <c r="E10" s="21"/>
      <c r="F10" s="21"/>
      <c r="G10" s="10"/>
      <c r="H10" s="22"/>
      <c r="I10" s="21" t="s">
        <v>18</v>
      </c>
      <c r="J10" s="21"/>
      <c r="K10" s="21" t="s">
        <v>18</v>
      </c>
    </row>
    <row r="11" s="1" customFormat="1" ht="10.5" spans="1:11">
      <c r="A11" s="14" t="s">
        <v>21</v>
      </c>
      <c r="B11" s="23" t="s">
        <v>22</v>
      </c>
      <c r="C11" s="24"/>
      <c r="D11" s="24"/>
      <c r="E11" s="24"/>
      <c r="F11" s="25"/>
      <c r="G11" s="7" t="s">
        <v>23</v>
      </c>
      <c r="H11" s="8"/>
      <c r="I11" s="8"/>
      <c r="J11" s="8"/>
      <c r="K11" s="13"/>
    </row>
    <row r="12" s="1" customFormat="1" ht="10.5" spans="1:11">
      <c r="A12" s="26"/>
      <c r="B12" s="9" t="s">
        <v>241</v>
      </c>
      <c r="C12" s="9"/>
      <c r="D12" s="9"/>
      <c r="E12" s="9"/>
      <c r="F12" s="9"/>
      <c r="G12" s="127" t="s">
        <v>242</v>
      </c>
      <c r="H12" s="127"/>
      <c r="I12" s="127"/>
      <c r="J12" s="127"/>
      <c r="K12" s="29"/>
    </row>
    <row r="13" s="1" customFormat="1" ht="10.5" spans="1:11">
      <c r="A13" s="21" t="s">
        <v>26</v>
      </c>
      <c r="B13" s="21" t="s">
        <v>27</v>
      </c>
      <c r="C13" s="9" t="s">
        <v>28</v>
      </c>
      <c r="D13" s="9" t="s">
        <v>29</v>
      </c>
      <c r="E13" s="9"/>
      <c r="F13" s="13" t="s">
        <v>30</v>
      </c>
      <c r="G13" s="27" t="s">
        <v>31</v>
      </c>
      <c r="H13" s="9" t="s">
        <v>13</v>
      </c>
      <c r="I13" s="9" t="s">
        <v>15</v>
      </c>
      <c r="J13" s="7" t="s">
        <v>32</v>
      </c>
      <c r="K13" s="13"/>
    </row>
    <row r="14" s="1" customFormat="1" ht="10.5" spans="1:11">
      <c r="A14" s="28"/>
      <c r="B14" s="9" t="s">
        <v>33</v>
      </c>
      <c r="C14" s="21" t="s">
        <v>34</v>
      </c>
      <c r="D14" s="17" t="s">
        <v>243</v>
      </c>
      <c r="E14" s="29"/>
      <c r="F14" s="27">
        <v>1</v>
      </c>
      <c r="G14" s="27">
        <v>1</v>
      </c>
      <c r="H14" s="27">
        <v>10</v>
      </c>
      <c r="I14" s="27">
        <v>9.5</v>
      </c>
      <c r="J14" s="17" t="s">
        <v>244</v>
      </c>
      <c r="K14" s="29"/>
    </row>
    <row r="15" s="1" customFormat="1" ht="10.5" spans="1:11">
      <c r="A15" s="28"/>
      <c r="B15" s="9"/>
      <c r="C15" s="28"/>
      <c r="D15" s="17" t="s">
        <v>149</v>
      </c>
      <c r="E15" s="29"/>
      <c r="F15" s="27"/>
      <c r="G15" s="27"/>
      <c r="H15" s="27"/>
      <c r="I15" s="27"/>
      <c r="J15" s="7"/>
      <c r="K15" s="13"/>
    </row>
    <row r="16" s="1" customFormat="1" ht="10.5" spans="1:11">
      <c r="A16" s="28"/>
      <c r="B16" s="9"/>
      <c r="C16" s="30"/>
      <c r="D16" s="17" t="s">
        <v>146</v>
      </c>
      <c r="E16" s="29"/>
      <c r="F16" s="27"/>
      <c r="G16" s="27"/>
      <c r="H16" s="27"/>
      <c r="I16" s="27"/>
      <c r="J16" s="7"/>
      <c r="K16" s="13"/>
    </row>
    <row r="17" s="1" customFormat="1" ht="10.5" spans="1:11">
      <c r="A17" s="28"/>
      <c r="B17" s="9"/>
      <c r="C17" s="21" t="s">
        <v>44</v>
      </c>
      <c r="D17" s="17" t="s">
        <v>245</v>
      </c>
      <c r="E17" s="29"/>
      <c r="F17" s="31">
        <v>1</v>
      </c>
      <c r="G17" s="31">
        <v>0.95</v>
      </c>
      <c r="H17" s="27">
        <v>20</v>
      </c>
      <c r="I17" s="27">
        <v>19</v>
      </c>
      <c r="J17" s="17" t="s">
        <v>244</v>
      </c>
      <c r="K17" s="29"/>
    </row>
    <row r="18" s="1" customFormat="1" ht="10.5" spans="1:11">
      <c r="A18" s="28"/>
      <c r="B18" s="9"/>
      <c r="C18" s="28"/>
      <c r="D18" s="17" t="s">
        <v>149</v>
      </c>
      <c r="E18" s="29"/>
      <c r="F18" s="27"/>
      <c r="G18" s="27"/>
      <c r="H18" s="27"/>
      <c r="I18" s="27"/>
      <c r="J18" s="7"/>
      <c r="K18" s="13"/>
    </row>
    <row r="19" s="1" customFormat="1" ht="10.5" spans="1:11">
      <c r="A19" s="28"/>
      <c r="B19" s="9"/>
      <c r="C19" s="30"/>
      <c r="D19" s="17" t="s">
        <v>146</v>
      </c>
      <c r="E19" s="29"/>
      <c r="F19" s="27"/>
      <c r="G19" s="27"/>
      <c r="H19" s="27"/>
      <c r="I19" s="27"/>
      <c r="J19" s="7"/>
      <c r="K19" s="13"/>
    </row>
    <row r="20" s="1" customFormat="1" ht="10.5" spans="1:11">
      <c r="A20" s="28"/>
      <c r="B20" s="9"/>
      <c r="C20" s="21" t="s">
        <v>49</v>
      </c>
      <c r="D20" s="17" t="s">
        <v>246</v>
      </c>
      <c r="E20" s="29"/>
      <c r="F20" s="32">
        <v>44896</v>
      </c>
      <c r="G20" s="32">
        <v>45047</v>
      </c>
      <c r="H20" s="27">
        <v>10</v>
      </c>
      <c r="I20" s="27">
        <v>7</v>
      </c>
      <c r="J20" s="17" t="s">
        <v>244</v>
      </c>
      <c r="K20" s="29"/>
    </row>
    <row r="21" s="1" customFormat="1" ht="10.5" spans="1:11">
      <c r="A21" s="28"/>
      <c r="B21" s="9"/>
      <c r="C21" s="28"/>
      <c r="D21" s="17" t="s">
        <v>149</v>
      </c>
      <c r="E21" s="29"/>
      <c r="F21" s="27"/>
      <c r="G21" s="27"/>
      <c r="H21" s="27"/>
      <c r="I21" s="27"/>
      <c r="J21" s="7"/>
      <c r="K21" s="13"/>
    </row>
    <row r="22" s="1" customFormat="1" ht="10.5" spans="1:11">
      <c r="A22" s="28"/>
      <c r="B22" s="9"/>
      <c r="C22" s="30"/>
      <c r="D22" s="17" t="s">
        <v>146</v>
      </c>
      <c r="E22" s="29"/>
      <c r="F22" s="27"/>
      <c r="G22" s="27"/>
      <c r="H22" s="27"/>
      <c r="I22" s="27"/>
      <c r="J22" s="7"/>
      <c r="K22" s="13"/>
    </row>
    <row r="23" s="1" customFormat="1" ht="10.5" spans="1:11">
      <c r="A23" s="28"/>
      <c r="B23" s="9"/>
      <c r="C23" s="21" t="s">
        <v>53</v>
      </c>
      <c r="D23" s="33" t="s">
        <v>247</v>
      </c>
      <c r="E23" s="34"/>
      <c r="F23" s="27">
        <v>850000</v>
      </c>
      <c r="G23" s="27">
        <v>298500</v>
      </c>
      <c r="H23" s="27">
        <v>10</v>
      </c>
      <c r="I23" s="27">
        <v>3.5</v>
      </c>
      <c r="J23" s="17" t="s">
        <v>244</v>
      </c>
      <c r="K23" s="29"/>
    </row>
    <row r="24" s="1" customFormat="1" ht="10.5" spans="1:11">
      <c r="A24" s="28"/>
      <c r="B24" s="9"/>
      <c r="C24" s="28"/>
      <c r="D24" s="33" t="s">
        <v>149</v>
      </c>
      <c r="E24" s="34"/>
      <c r="F24" s="27"/>
      <c r="G24" s="27"/>
      <c r="H24" s="27"/>
      <c r="I24" s="27"/>
      <c r="J24" s="7"/>
      <c r="K24" s="13"/>
    </row>
    <row r="25" s="1" customFormat="1" ht="10.5" spans="1:11">
      <c r="A25" s="28"/>
      <c r="B25" s="9"/>
      <c r="C25" s="30"/>
      <c r="D25" s="33" t="s">
        <v>146</v>
      </c>
      <c r="E25" s="34"/>
      <c r="F25" s="27"/>
      <c r="G25" s="27"/>
      <c r="H25" s="27"/>
      <c r="I25" s="27"/>
      <c r="J25" s="7"/>
      <c r="K25" s="13"/>
    </row>
    <row r="26" s="1" customFormat="1" ht="10.5" spans="1:11">
      <c r="A26" s="28"/>
      <c r="B26" s="9" t="s">
        <v>248</v>
      </c>
      <c r="C26" s="21" t="s">
        <v>59</v>
      </c>
      <c r="D26" s="33" t="s">
        <v>157</v>
      </c>
      <c r="E26" s="34"/>
      <c r="F26" s="27"/>
      <c r="G26" s="27"/>
      <c r="H26" s="27"/>
      <c r="I26" s="27"/>
      <c r="J26" s="7"/>
      <c r="K26" s="13"/>
    </row>
    <row r="27" s="1" customFormat="1" ht="10.5" spans="1:11">
      <c r="A27" s="28"/>
      <c r="B27" s="9"/>
      <c r="C27" s="28"/>
      <c r="D27" s="33" t="s">
        <v>149</v>
      </c>
      <c r="E27" s="34"/>
      <c r="F27" s="27"/>
      <c r="G27" s="27"/>
      <c r="H27" s="27"/>
      <c r="I27" s="27"/>
      <c r="J27" s="7"/>
      <c r="K27" s="13"/>
    </row>
    <row r="28" s="1" customFormat="1" ht="10.5" spans="1:11">
      <c r="A28" s="28"/>
      <c r="B28" s="9"/>
      <c r="C28" s="30"/>
      <c r="D28" s="33" t="s">
        <v>146</v>
      </c>
      <c r="E28" s="34"/>
      <c r="F28" s="27"/>
      <c r="G28" s="27"/>
      <c r="H28" s="27"/>
      <c r="I28" s="27"/>
      <c r="J28" s="7"/>
      <c r="K28" s="13"/>
    </row>
    <row r="29" s="1" customFormat="1" ht="10.5" spans="1:11">
      <c r="A29" s="28"/>
      <c r="B29" s="9"/>
      <c r="C29" s="21" t="s">
        <v>64</v>
      </c>
      <c r="D29" s="33" t="s">
        <v>249</v>
      </c>
      <c r="E29" s="34"/>
      <c r="F29" s="27" t="s">
        <v>94</v>
      </c>
      <c r="G29" s="27" t="s">
        <v>94</v>
      </c>
      <c r="H29" s="27">
        <v>20</v>
      </c>
      <c r="I29" s="27">
        <v>20</v>
      </c>
      <c r="J29" s="7"/>
      <c r="K29" s="13"/>
    </row>
    <row r="30" s="1" customFormat="1" ht="10.5" spans="1:11">
      <c r="A30" s="28"/>
      <c r="B30" s="9"/>
      <c r="C30" s="28"/>
      <c r="D30" s="33" t="s">
        <v>149</v>
      </c>
      <c r="E30" s="34"/>
      <c r="F30" s="27"/>
      <c r="G30" s="27"/>
      <c r="H30" s="27"/>
      <c r="I30" s="27"/>
      <c r="J30" s="7"/>
      <c r="K30" s="13"/>
    </row>
    <row r="31" s="1" customFormat="1" ht="10.5" spans="1:11">
      <c r="A31" s="28"/>
      <c r="B31" s="9"/>
      <c r="C31" s="30"/>
      <c r="D31" s="33" t="s">
        <v>146</v>
      </c>
      <c r="E31" s="34"/>
      <c r="F31" s="27"/>
      <c r="G31" s="27"/>
      <c r="H31" s="27"/>
      <c r="I31" s="27"/>
      <c r="J31" s="7"/>
      <c r="K31" s="13"/>
    </row>
    <row r="32" s="1" customFormat="1" ht="10.5" spans="1:11">
      <c r="A32" s="28"/>
      <c r="B32" s="9"/>
      <c r="C32" s="21" t="s">
        <v>70</v>
      </c>
      <c r="D32" s="33" t="s">
        <v>157</v>
      </c>
      <c r="E32" s="34"/>
      <c r="F32" s="27"/>
      <c r="G32" s="27"/>
      <c r="H32" s="27"/>
      <c r="I32" s="27"/>
      <c r="J32" s="7"/>
      <c r="K32" s="13"/>
    </row>
    <row r="33" s="1" customFormat="1" ht="10.5" spans="1:11">
      <c r="A33" s="28"/>
      <c r="B33" s="9"/>
      <c r="C33" s="28"/>
      <c r="D33" s="33" t="s">
        <v>149</v>
      </c>
      <c r="E33" s="34"/>
      <c r="F33" s="27"/>
      <c r="G33" s="27"/>
      <c r="H33" s="27"/>
      <c r="I33" s="27"/>
      <c r="J33" s="7"/>
      <c r="K33" s="13"/>
    </row>
    <row r="34" s="1" customFormat="1" ht="10.5" spans="1:11">
      <c r="A34" s="28"/>
      <c r="B34" s="9"/>
      <c r="C34" s="30"/>
      <c r="D34" s="33" t="s">
        <v>146</v>
      </c>
      <c r="E34" s="34"/>
      <c r="F34" s="27"/>
      <c r="G34" s="27"/>
      <c r="H34" s="27"/>
      <c r="I34" s="27"/>
      <c r="J34" s="7"/>
      <c r="K34" s="13"/>
    </row>
    <row r="35" s="1" customFormat="1" ht="10.5" spans="1:11">
      <c r="A35" s="28"/>
      <c r="B35" s="9"/>
      <c r="C35" s="21" t="s">
        <v>71</v>
      </c>
      <c r="D35" s="33" t="s">
        <v>250</v>
      </c>
      <c r="E35" s="34"/>
      <c r="F35" s="27" t="s">
        <v>94</v>
      </c>
      <c r="G35" s="27" t="s">
        <v>94</v>
      </c>
      <c r="H35" s="27">
        <v>20</v>
      </c>
      <c r="I35" s="27">
        <v>20</v>
      </c>
      <c r="J35" s="7"/>
      <c r="K35" s="13"/>
    </row>
    <row r="36" s="1" customFormat="1" ht="10.5" spans="1:11">
      <c r="A36" s="28"/>
      <c r="B36" s="9"/>
      <c r="C36" s="28"/>
      <c r="D36" s="33" t="s">
        <v>149</v>
      </c>
      <c r="E36" s="34"/>
      <c r="F36" s="27"/>
      <c r="G36" s="27"/>
      <c r="H36" s="27"/>
      <c r="I36" s="27"/>
      <c r="J36" s="7"/>
      <c r="K36" s="13"/>
    </row>
    <row r="37" s="1" customFormat="1" ht="10.5" spans="1:11">
      <c r="A37" s="28"/>
      <c r="B37" s="9"/>
      <c r="C37" s="30"/>
      <c r="D37" s="33" t="s">
        <v>146</v>
      </c>
      <c r="E37" s="34"/>
      <c r="F37" s="27"/>
      <c r="G37" s="27"/>
      <c r="H37" s="27"/>
      <c r="I37" s="27"/>
      <c r="J37" s="7"/>
      <c r="K37" s="13"/>
    </row>
    <row r="38" s="1" customFormat="1" ht="10.5" spans="1:11">
      <c r="A38" s="28"/>
      <c r="B38" s="21" t="s">
        <v>75</v>
      </c>
      <c r="C38" s="21" t="s">
        <v>76</v>
      </c>
      <c r="D38" s="33" t="s">
        <v>251</v>
      </c>
      <c r="E38" s="34"/>
      <c r="F38" s="27" t="s">
        <v>252</v>
      </c>
      <c r="G38" s="27" t="s">
        <v>252</v>
      </c>
      <c r="H38" s="27">
        <v>10</v>
      </c>
      <c r="I38" s="27">
        <v>9</v>
      </c>
      <c r="J38" s="17" t="s">
        <v>244</v>
      </c>
      <c r="K38" s="29"/>
    </row>
    <row r="39" s="1" customFormat="1" ht="10.5" spans="1:11">
      <c r="A39" s="28"/>
      <c r="B39" s="28"/>
      <c r="C39" s="28"/>
      <c r="D39" s="33" t="s">
        <v>149</v>
      </c>
      <c r="E39" s="34"/>
      <c r="F39" s="27"/>
      <c r="G39" s="27"/>
      <c r="H39" s="27"/>
      <c r="I39" s="27"/>
      <c r="J39" s="7"/>
      <c r="K39" s="13"/>
    </row>
    <row r="40" s="1" customFormat="1" ht="10.5" spans="1:11">
      <c r="A40" s="28"/>
      <c r="B40" s="28"/>
      <c r="C40" s="30"/>
      <c r="D40" s="33" t="s">
        <v>146</v>
      </c>
      <c r="E40" s="34"/>
      <c r="F40" s="27"/>
      <c r="G40" s="27"/>
      <c r="H40" s="27"/>
      <c r="I40" s="27"/>
      <c r="J40" s="7"/>
      <c r="K40" s="13"/>
    </row>
    <row r="41" s="1" customFormat="1" ht="10.5" spans="1:11">
      <c r="A41" s="35" t="s">
        <v>81</v>
      </c>
      <c r="B41" s="36"/>
      <c r="C41" s="36"/>
      <c r="D41" s="36"/>
      <c r="E41" s="36"/>
      <c r="F41" s="36"/>
      <c r="G41" s="37"/>
      <c r="H41" s="38">
        <v>100</v>
      </c>
      <c r="I41" s="39">
        <f>SUM(I14:I40)+3</f>
        <v>91</v>
      </c>
      <c r="J41" s="35"/>
      <c r="K41" s="37"/>
    </row>
  </sheetData>
  <mergeCells count="91">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A41:G41"/>
    <mergeCell ref="J41:K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37</vt:i4>
      </vt:variant>
    </vt:vector>
  </HeadingPairs>
  <TitlesOfParts>
    <vt:vector size="37" baseType="lpstr">
      <vt:lpstr>自治区农业特色优势产业育种专项--宁夏大学</vt:lpstr>
      <vt:lpstr>学前教育发展专项-宁夏大学</vt:lpstr>
      <vt:lpstr>基础教育质量提升项目-宁夏大学</vt:lpstr>
      <vt:lpstr>自治区黄河流域生态环境保护与高质量发展科技支撑专项--宁夏大学</vt:lpstr>
      <vt:lpstr>中央引导地方科技发展资金--宁夏大学</vt:lpstr>
      <vt:lpstr>学前教育经费-宁夏大学</vt:lpstr>
      <vt:lpstr>现代农业科技创新示范区建设专项--宁夏大学</vt:lpstr>
      <vt:lpstr>宁夏自然基金项目--宁夏大学</vt:lpstr>
      <vt:lpstr>宁夏智能装备CAE重点实验室基础条件建设项目</vt:lpstr>
      <vt:lpstr>宁夏大学自治区科普与科技创新项目2021年结转资金</vt:lpstr>
      <vt:lpstr>自治区农业资源环境监测与保护项目(农业面源污染监测）</vt:lpstr>
      <vt:lpstr>高校人员总量管理项目</vt:lpstr>
      <vt:lpstr>对外合作项目-宁夏大学</vt:lpstr>
      <vt:lpstr>2021年教育特殊补助资金项目结转</vt:lpstr>
      <vt:lpstr>自治区人大常委会委员调研经费--宁夏大学</vt:lpstr>
      <vt:lpstr>自治区领军人才培养工程-宁夏大学</vt:lpstr>
      <vt:lpstr>艺术发展推广项目</vt:lpstr>
      <vt:lpstr>校园足球和学校体育项目--宁夏大学</vt:lpstr>
      <vt:lpstr>2021年教育项目资金结转</vt:lpstr>
      <vt:lpstr>西部一流大学和一流学科建设专项--宁夏大学</vt:lpstr>
      <vt:lpstr>农林师范生学费减免补助-宁夏大学</vt:lpstr>
      <vt:lpstr>宁夏大学学校军事技能训练项目</vt:lpstr>
      <vt:lpstr> 国际交流与合作项目</vt:lpstr>
      <vt:lpstr>美育质量提升工程专项--宁夏大学</vt:lpstr>
      <vt:lpstr>静原鸡种质资源保护、挖掘及生态养殖(关键技术攻关项目和重大科技</vt:lpstr>
      <vt:lpstr>纪检组执纪监督经费--宁夏大学</vt:lpstr>
      <vt:lpstr>国培区培及乡村教师支持计划</vt:lpstr>
      <vt:lpstr>国家级创新创业学院建设项目</vt:lpstr>
      <vt:lpstr>国家级创新创业教育基地建设</vt:lpstr>
      <vt:lpstr>固定资产维修维护-宁夏大学</vt:lpstr>
      <vt:lpstr>共建新闻学院项目--宁夏大学</vt:lpstr>
      <vt:lpstr>各级各类资助</vt:lpstr>
      <vt:lpstr>高等教育质量提升工程-宁夏大学</vt:lpstr>
      <vt:lpstr>党建、思政专项-宁夏大学</vt:lpstr>
      <vt:lpstr>2022年宁夏高素质农民培育项目</vt:lpstr>
      <vt:lpstr>高等教育发展专项资金</vt:lpstr>
      <vt:lpstr>2021年民族教育专项资金结转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Administrator</cp:lastModifiedBy>
  <dcterms:created xsi:type="dcterms:W3CDTF">2023-06-15T00:59:00Z</dcterms:created>
  <dcterms:modified xsi:type="dcterms:W3CDTF">2023-08-16T14:10:39Z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7AE4A8CCA68C4C24B5C50E2BB86C1D02</vt:lpwstr>
  </property>
  <property fmtid="{D5CDD505-2E9C-101B-9397-08002B2CF9AE}" pid="3" name="KSOProductBuildVer">
    <vt:lpwstr>2052-11.1.0.14309</vt:lpwstr>
  </property>
</Properties>
</file>