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40" windowHeight="10830" activeTab="1"/>
  </bookViews>
  <sheets>
    <sheet name="资产负债表" sheetId="1" r:id="rId1"/>
    <sheet name="决算总表" sheetId="2" r:id="rId2"/>
  </sheets>
  <definedNames>
    <definedName name="_xlnm.Print_Titles" localSheetId="0">资产负债表!$A:$A</definedName>
  </definedNames>
  <calcPr calcId="144525"/>
</workbook>
</file>

<file path=xl/sharedStrings.xml><?xml version="1.0" encoding="utf-8"?>
<sst xmlns="http://schemas.openxmlformats.org/spreadsheetml/2006/main" count="60">
  <si>
    <t>附件1</t>
  </si>
  <si>
    <t>自治区本级2018年度社会保险基金资产负债表</t>
  </si>
  <si>
    <t>社决01表</t>
  </si>
  <si>
    <t>宁夏回族自治区区本级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</si>
  <si>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</si>
  <si>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</si>
  <si>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</si>
  <si>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</si>
  <si>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</si>
  <si>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</si>
  <si>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</si>
  <si>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</si>
  <si>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</si>
  <si>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</si>
  <si>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</si>
  <si>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年初数</t>
  </si>
  <si>
    <t>年末数</t>
  </si>
  <si>
    <t>一、资产</t>
  </si>
  <si>
    <t xml:space="preserve">    现金</t>
  </si>
  <si>
    <t xml:space="preserve">    支出户存款</t>
  </si>
  <si>
    <t xml:space="preserve">    财政专户存款</t>
  </si>
  <si>
    <t xml:space="preserve">    暂付款</t>
  </si>
  <si>
    <t xml:space="preserve">    其中：委托上
         级投资</t>
  </si>
  <si>
    <t>×</t>
  </si>
  <si>
    <t xml:space="preserve">          异地就
         医预付金</t>
  </si>
  <si>
    <t xml:space="preserve">    债券投资</t>
  </si>
  <si>
    <t xml:space="preserve">    委托投资</t>
  </si>
  <si>
    <t>二、负债</t>
  </si>
  <si>
    <t xml:space="preserve">    借入款项</t>
  </si>
  <si>
    <t xml:space="preserve">    暂收款</t>
  </si>
  <si>
    <t xml:space="preserve">    其中：下级归集
         委托投资</t>
  </si>
  <si>
    <t xml:space="preserve">          异地就
          医资金</t>
  </si>
  <si>
    <t>三、基金</t>
  </si>
  <si>
    <t>附件2</t>
  </si>
  <si>
    <t>自治区本级2018年度社会保险基金决算总表</t>
  </si>
  <si>
    <t>社预01表</t>
  </si>
  <si>
    <t>项        目</t>
  </si>
  <si>
    <t>合计</t>
  </si>
  <si>
    <t>企业职工基本养老
保险基金</t>
  </si>
  <si>
    <t>职工基本医疗
保险基金</t>
  </si>
  <si>
    <t>工伤
保险基金</t>
  </si>
  <si>
    <t>失业
保险基金</t>
  </si>
  <si>
    <t>生育
保险基金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</si>
  <si>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</si>
  <si>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</si>
  <si>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</si>
  <si>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</si>
  <si>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</si>
  <si>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 xml:space="preserve">           5、其他收入</t>
  </si>
  <si>
    <t xml:space="preserve">           6、转移收入</t>
  </si>
  <si>
    <t xml:space="preserve">           7、中央调剂资金收入（省级专用）</t>
  </si>
  <si>
    <t xml:space="preserve">           8、中央调剂基金收入（中央专用)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</si>
  <si>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</si>
  <si>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</si>
  <si>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</si>
  <si>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</si>
  <si>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 xml:space="preserve">           4、中央调剂基金支出（中央专用）</t>
  </si>
  <si>
    <t xml:space="preserve">           5、中央调剂资金支出（省级专用）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</si>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</sst>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6">
    <numFmt numFmtId="176" formatCode="#,##0.00_ ;\-#,##0.00"/>
    <numFmt numFmtId="177" formatCode="#,##0.00_ ;\-#,##0.00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0"/>
      <name val="宋体"/>
      <charset val="134"/>
    </font>
    <font>
      <sz val="18"/>
      <name val="黑体"/>
      <charset val="134"/>
    </font>
    <font>
      <sz val="26"/>
      <color indexed="8"/>
      <name val="方正小标宋_GBK"/>
      <charset val="134"/>
    </font>
    <font>
      <sz val="26"/>
      <name val="方正小标宋_GBK"/>
      <charset val="134"/>
    </font>
    <font>
      <sz val="12"/>
      <color indexed="8"/>
      <name val="Arial Narrow"/>
      <charset val="0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24"/>
      <color indexed="8"/>
      <name val="方正小标宋简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24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9" borderId="1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29" borderId="16" applyNumberFormat="0" applyAlignment="0" applyProtection="0">
      <alignment vertical="center"/>
    </xf>
    <xf numFmtId="0" fontId="27" fillId="29" borderId="15" applyNumberFormat="0" applyAlignment="0" applyProtection="0">
      <alignment vertical="center"/>
    </xf>
    <xf numFmtId="0" fontId="28" fillId="31" borderId="1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0" borderId="0"/>
  </cellStyleXfs>
  <cellXfs count="60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1" fillId="0" borderId="0" xfId="0" applyFont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vertical="center" wrapText="1"/>
    </xf>
    <xf numFmtId="177" fontId="5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5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center" vertical="center"/>
    </xf>
    <xf numFmtId="0" fontId="0" fillId="0" borderId="0" xfId="49" applyFont="1" applyFill="1" applyAlignment="1" applyProtection="1"/>
    <xf numFmtId="0" fontId="6" fillId="0" borderId="0" xfId="49" applyFont="1" applyFill="1" applyAlignment="1" applyProtection="1"/>
    <xf numFmtId="0" fontId="7" fillId="0" borderId="0" xfId="49" applyFont="1" applyFill="1" applyAlignment="1" applyProtection="1"/>
    <xf numFmtId="0" fontId="8" fillId="0" borderId="0" xfId="49" applyFont="1" applyFill="1" applyAlignment="1" applyProtection="1">
      <alignment horizontal="center" vertical="center"/>
    </xf>
    <xf numFmtId="0" fontId="9" fillId="0" borderId="0" xfId="49" applyFont="1" applyFill="1" applyAlignment="1" applyProtection="1">
      <alignment vertical="center"/>
    </xf>
    <xf numFmtId="0" fontId="10" fillId="0" borderId="0" xfId="49" applyFont="1" applyFill="1" applyAlignment="1" applyProtection="1"/>
    <xf numFmtId="0" fontId="11" fillId="0" borderId="1" xfId="49" applyFont="1" applyFill="1" applyBorder="1" applyAlignment="1" applyProtection="1">
      <alignment horizontal="left" vertical="center"/>
    </xf>
    <xf numFmtId="0" fontId="9" fillId="0" borderId="1" xfId="49" applyFont="1" applyFill="1" applyBorder="1" applyAlignment="1" applyProtection="1">
      <alignment vertical="center"/>
    </xf>
    <xf numFmtId="0" fontId="10" fillId="0" borderId="1" xfId="49" applyFont="1" applyFill="1" applyBorder="1" applyAlignment="1" applyProtection="1"/>
    <xf numFmtId="0" fontId="9" fillId="0" borderId="3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 wrapText="1"/>
    </xf>
    <xf numFmtId="0" fontId="9" fillId="0" borderId="3" xfId="49" applyFont="1" applyFill="1" applyBorder="1" applyAlignment="1" applyProtection="1">
      <alignment vertical="center"/>
    </xf>
    <xf numFmtId="177" fontId="11" fillId="0" borderId="3" xfId="49" applyNumberFormat="1" applyFont="1" applyFill="1" applyBorder="1" applyAlignment="1" applyProtection="1">
      <alignment horizontal="right" vertical="center"/>
    </xf>
    <xf numFmtId="177" fontId="11" fillId="0" borderId="4" xfId="49" applyNumberFormat="1" applyFont="1" applyFill="1" applyBorder="1" applyAlignment="1" applyProtection="1">
      <alignment horizontal="right" vertical="center"/>
    </xf>
    <xf numFmtId="177" fontId="11" fillId="0" borderId="6" xfId="49" applyNumberFormat="1" applyFont="1" applyFill="1" applyBorder="1" applyAlignment="1" applyProtection="1">
      <alignment horizontal="right" vertical="center"/>
    </xf>
    <xf numFmtId="0" fontId="12" fillId="0" borderId="3" xfId="49" applyFont="1" applyFill="1" applyBorder="1" applyAlignment="1" applyProtection="1">
      <alignment vertical="center" wrapText="1"/>
    </xf>
    <xf numFmtId="176" fontId="11" fillId="0" borderId="6" xfId="49" applyNumberFormat="1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177" fontId="11" fillId="0" borderId="10" xfId="49" applyNumberFormat="1" applyFont="1" applyFill="1" applyBorder="1" applyAlignment="1" applyProtection="1">
      <alignment horizontal="right" vertical="center"/>
    </xf>
    <xf numFmtId="177" fontId="11" fillId="0" borderId="11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Alignment="1" applyProtection="1">
      <alignment horizontal="right" vertical="center"/>
    </xf>
    <xf numFmtId="0" fontId="9" fillId="0" borderId="1" xfId="49" applyFont="1" applyFill="1" applyBorder="1" applyAlignment="1" applyProtection="1">
      <alignment horizontal="left" vertical="center"/>
    </xf>
    <xf numFmtId="0" fontId="9" fillId="0" borderId="1" xfId="49" applyFont="1" applyFill="1" applyBorder="1" applyAlignment="1" applyProtection="1">
      <alignment horizontal="right" vertical="center"/>
    </xf>
    <xf numFmtId="176" fontId="11" fillId="0" borderId="3" xfId="49" applyNumberFormat="1" applyFont="1" applyFill="1" applyBorder="1" applyAlignment="1" applyProtection="1">
      <alignment horizontal="right" vertical="center"/>
    </xf>
    <xf numFmtId="0" fontId="11" fillId="0" borderId="0" xfId="49" applyFont="1" applyFill="1" applyAlignment="1" applyProtection="1">
      <alignment horizontal="right" vertical="center"/>
    </xf>
    <xf numFmtId="0" fontId="11" fillId="0" borderId="1" xfId="49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1"/>
  <sheetViews>
    <sheetView showGridLines="0" view="pageBreakPreview" zoomScaleNormal="100" zoomScaleSheetLayoutView="100" workbookViewId="0">
      <pane topLeftCell="B10" activePane="bottomRight" state="frozen"/>
      <selection activeCell="J2" sqref="J2:S2"/>
    </sheetView>
  </sheetViews>
  <sheetFormatPr defaultColWidth="9.14285714285714" defaultRowHeight="13.5"/>
  <cols>
    <col min="1" max="5" width="20.7142857142857" style="31" customWidth="1"/>
    <col min="6" max="7" width="10.2857142857143" style="31" customWidth="1"/>
    <col min="8" max="8" width="17.4285714285714" style="31" customWidth="1"/>
    <col min="9" max="9" width="19.5714285714286" style="31" customWidth="1"/>
    <col min="10" max="10" width="8.42857142857143" style="31" customWidth="1"/>
    <col min="11" max="11" width="16.2857142857143" style="31" customWidth="1"/>
    <col min="12" max="15" width="17.4285714285714" style="31" customWidth="1"/>
    <col min="16" max="17" width="19.5714285714286" style="31" customWidth="1"/>
    <col min="18" max="18" width="8.42857142857143" style="31" customWidth="1"/>
    <col min="19" max="19" width="10.8571428571429" style="31" customWidth="1"/>
    <col min="20" max="16384" width="9.14285714285714" style="32"/>
  </cols>
  <sheetData>
    <row r="1" ht="24" customHeight="1" spans="1:1">
      <c r="A1" s="33" t="s">
        <v>0</v>
      </c>
    </row>
    <row r="2" ht="35.25" customHeight="1" spans="1:19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 t="s">
        <v>1</v>
      </c>
      <c r="K2" s="34"/>
      <c r="L2" s="34"/>
      <c r="M2" s="34"/>
      <c r="N2" s="34"/>
      <c r="O2" s="34"/>
      <c r="P2" s="34"/>
      <c r="Q2" s="34"/>
      <c r="R2" s="34"/>
      <c r="S2" s="34"/>
    </row>
    <row r="3" ht="17" customHeight="1" spans="1:19">
      <c r="A3" s="35"/>
      <c r="B3" s="35"/>
      <c r="C3" s="35"/>
      <c r="D3" s="35"/>
      <c r="E3" s="35"/>
      <c r="F3" s="36"/>
      <c r="G3" s="36"/>
      <c r="H3" s="35"/>
      <c r="I3" s="35"/>
      <c r="J3" s="54"/>
      <c r="K3" s="35"/>
      <c r="L3" s="35"/>
      <c r="M3" s="35"/>
      <c r="N3" s="35"/>
      <c r="O3" s="54"/>
      <c r="P3" s="54"/>
      <c r="Q3" s="54"/>
      <c r="R3" s="54"/>
      <c r="S3" s="58" t="s">
        <v>2</v>
      </c>
    </row>
    <row r="4" ht="22.5" customHeight="1" spans="1:19">
      <c r="A4" s="37" t="s">
        <v>3</v>
      </c>
      <c r="B4" s="37"/>
      <c r="C4" s="38"/>
      <c r="D4" s="38"/>
      <c r="E4" s="38"/>
      <c r="F4" s="39"/>
      <c r="G4" s="39"/>
      <c r="H4" s="38"/>
      <c r="I4" s="38"/>
      <c r="J4" s="55"/>
      <c r="K4" s="55"/>
      <c r="L4" s="55"/>
      <c r="M4" s="38"/>
      <c r="N4" s="38"/>
      <c r="O4" s="56"/>
      <c r="P4" s="56"/>
      <c r="Q4" s="56"/>
      <c r="R4" s="56"/>
      <c r="S4" s="59" t="s">
        <v>4</v>
      </c>
    </row>
    <row r="5" ht="38" customHeight="1" spans="1:19">
      <c r="A5" s="40" t="s">
        <v>5</v>
      </c>
      <c r="B5" s="40" t="s">
        <v>6</v>
      </c>
      <c r="C5" s="40"/>
      <c r="D5" s="40" t="s">
        <v>7</v>
      </c>
      <c r="E5" s="40"/>
      <c r="F5" s="41" t="s">
        <v>8</v>
      </c>
      <c r="G5" s="42"/>
      <c r="H5" s="43" t="s">
        <v>9</v>
      </c>
      <c r="I5" s="40"/>
      <c r="J5" s="40" t="s">
        <v>10</v>
      </c>
      <c r="K5" s="40"/>
      <c r="L5" s="40" t="s">
        <v>11</v>
      </c>
      <c r="M5" s="40"/>
      <c r="N5" s="40" t="s">
        <v>12</v>
      </c>
      <c r="O5" s="40"/>
      <c r="P5" s="40" t="s">
        <v>13</v>
      </c>
      <c r="Q5" s="40"/>
      <c r="R5" s="40" t="s">
        <v>14</v>
      </c>
      <c r="S5" s="40"/>
    </row>
    <row r="6" ht="22.5" customHeight="1" spans="1:19">
      <c r="A6" s="40"/>
      <c r="B6" s="40" t="s">
        <v>15</v>
      </c>
      <c r="C6" s="40" t="s">
        <v>16</v>
      </c>
      <c r="D6" s="41" t="s">
        <v>15</v>
      </c>
      <c r="E6" s="41" t="s">
        <v>16</v>
      </c>
      <c r="F6" s="41" t="s">
        <v>15</v>
      </c>
      <c r="G6" s="42" t="s">
        <v>16</v>
      </c>
      <c r="H6" s="44" t="s">
        <v>15</v>
      </c>
      <c r="I6" s="41" t="s">
        <v>16</v>
      </c>
      <c r="J6" s="40" t="s">
        <v>15</v>
      </c>
      <c r="K6" s="40" t="s">
        <v>16</v>
      </c>
      <c r="L6" s="40" t="s">
        <v>15</v>
      </c>
      <c r="M6" s="40" t="s">
        <v>16</v>
      </c>
      <c r="N6" s="40" t="s">
        <v>15</v>
      </c>
      <c r="O6" s="40" t="s">
        <v>16</v>
      </c>
      <c r="P6" s="40" t="s">
        <v>15</v>
      </c>
      <c r="Q6" s="40" t="s">
        <v>16</v>
      </c>
      <c r="R6" s="40" t="s">
        <v>15</v>
      </c>
      <c r="S6" s="40" t="s">
        <v>16</v>
      </c>
    </row>
    <row r="7" ht="22.5" customHeight="1" spans="1:19">
      <c r="A7" s="45" t="s">
        <v>17</v>
      </c>
      <c r="B7" s="46">
        <f t="shared" ref="B7:B11" si="0">D7+F7+H7+J7+L7+N7+P7+R7</f>
        <v>17355147351.85</v>
      </c>
      <c r="C7" s="46">
        <f t="shared" ref="C7:C11" si="1">E7+G7+I7+K7+M7+O7+Q7+S7</f>
        <v>19552383620.11</v>
      </c>
      <c r="D7" s="46">
        <f t="shared" ref="D7:I7" si="2">D8+D9+D10+D11+D14+D15</f>
        <v>14164848513.5</v>
      </c>
      <c r="E7" s="46">
        <f t="shared" si="2"/>
        <v>15304527362.34</v>
      </c>
      <c r="F7" s="46">
        <f t="shared" si="2"/>
        <v>0</v>
      </c>
      <c r="G7" s="47">
        <f t="shared" si="2"/>
        <v>0</v>
      </c>
      <c r="H7" s="48">
        <f t="shared" si="2"/>
        <v>759491494.16</v>
      </c>
      <c r="I7" s="46">
        <f t="shared" si="2"/>
        <v>1367385401.72</v>
      </c>
      <c r="J7" s="46">
        <f t="shared" ref="J7:S7" si="3">J8+J9+J10+J11+J14</f>
        <v>0</v>
      </c>
      <c r="K7" s="46">
        <f t="shared" si="3"/>
        <v>88325962.47</v>
      </c>
      <c r="L7" s="46">
        <f t="shared" si="3"/>
        <v>102672077.61</v>
      </c>
      <c r="M7" s="46">
        <f t="shared" si="3"/>
        <v>289237317.92</v>
      </c>
      <c r="N7" s="46">
        <f t="shared" si="3"/>
        <v>550991830.91</v>
      </c>
      <c r="O7" s="46">
        <f t="shared" si="3"/>
        <v>562838780.15</v>
      </c>
      <c r="P7" s="46">
        <f t="shared" si="3"/>
        <v>1777143435.67</v>
      </c>
      <c r="Q7" s="46">
        <f t="shared" si="3"/>
        <v>1940068795.51</v>
      </c>
      <c r="R7" s="46">
        <f t="shared" si="3"/>
        <v>0</v>
      </c>
      <c r="S7" s="46">
        <f t="shared" si="3"/>
        <v>0</v>
      </c>
    </row>
    <row r="8" ht="22.5" customHeight="1" spans="1:19">
      <c r="A8" s="45" t="s">
        <v>18</v>
      </c>
      <c r="B8" s="46">
        <f t="shared" si="0"/>
        <v>0</v>
      </c>
      <c r="C8" s="46">
        <f t="shared" si="1"/>
        <v>0</v>
      </c>
      <c r="D8" s="46">
        <v>0</v>
      </c>
      <c r="E8" s="46">
        <v>0</v>
      </c>
      <c r="F8" s="46">
        <v>0</v>
      </c>
      <c r="G8" s="47">
        <v>0</v>
      </c>
      <c r="H8" s="48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</row>
    <row r="9" ht="22.5" customHeight="1" spans="1:19">
      <c r="A9" s="45" t="s">
        <v>19</v>
      </c>
      <c r="B9" s="46">
        <f t="shared" si="0"/>
        <v>7908743.37</v>
      </c>
      <c r="C9" s="46">
        <f t="shared" si="1"/>
        <v>20947548.22</v>
      </c>
      <c r="D9" s="46">
        <v>6192406.75</v>
      </c>
      <c r="E9" s="46">
        <v>16213514.22</v>
      </c>
      <c r="F9" s="46">
        <v>0</v>
      </c>
      <c r="G9" s="47">
        <v>0</v>
      </c>
      <c r="H9" s="48">
        <v>1716326.12</v>
      </c>
      <c r="I9" s="46">
        <v>4734023.46</v>
      </c>
      <c r="J9" s="46">
        <v>0</v>
      </c>
      <c r="K9" s="46">
        <v>0</v>
      </c>
      <c r="L9" s="46">
        <v>0</v>
      </c>
      <c r="M9" s="46">
        <v>0</v>
      </c>
      <c r="N9" s="46">
        <v>10.5</v>
      </c>
      <c r="O9" s="46">
        <v>10.54</v>
      </c>
      <c r="P9" s="46">
        <v>0</v>
      </c>
      <c r="Q9" s="46">
        <v>0</v>
      </c>
      <c r="R9" s="46">
        <v>0</v>
      </c>
      <c r="S9" s="46">
        <v>0</v>
      </c>
    </row>
    <row r="10" ht="22.5" customHeight="1" spans="1:19">
      <c r="A10" s="45" t="s">
        <v>20</v>
      </c>
      <c r="B10" s="46">
        <f t="shared" si="0"/>
        <v>17345897268.48</v>
      </c>
      <c r="C10" s="46">
        <f t="shared" si="1"/>
        <v>19531436071.89</v>
      </c>
      <c r="D10" s="46">
        <v>14158656106.75</v>
      </c>
      <c r="E10" s="46">
        <v>15288313848.12</v>
      </c>
      <c r="F10" s="46">
        <v>0</v>
      </c>
      <c r="G10" s="47">
        <v>0</v>
      </c>
      <c r="H10" s="48">
        <v>757775168.04</v>
      </c>
      <c r="I10" s="46">
        <v>1362651378.26</v>
      </c>
      <c r="J10" s="46">
        <v>0</v>
      </c>
      <c r="K10" s="46">
        <v>88325962.47</v>
      </c>
      <c r="L10" s="46">
        <v>102672077.61</v>
      </c>
      <c r="M10" s="46">
        <v>289237317.92</v>
      </c>
      <c r="N10" s="46">
        <v>550991820.41</v>
      </c>
      <c r="O10" s="46">
        <v>562838769.61</v>
      </c>
      <c r="P10" s="46">
        <v>1775802095.67</v>
      </c>
      <c r="Q10" s="46">
        <v>1940068795.51</v>
      </c>
      <c r="R10" s="46">
        <v>0</v>
      </c>
      <c r="S10" s="46">
        <v>0</v>
      </c>
    </row>
    <row r="11" ht="22.5" customHeight="1" spans="1:19">
      <c r="A11" s="45" t="s">
        <v>21</v>
      </c>
      <c r="B11" s="46">
        <f t="shared" si="0"/>
        <v>1341340</v>
      </c>
      <c r="C11" s="46">
        <f t="shared" si="1"/>
        <v>0</v>
      </c>
      <c r="D11" s="46">
        <v>0</v>
      </c>
      <c r="E11" s="46">
        <v>0</v>
      </c>
      <c r="F11" s="46">
        <v>0</v>
      </c>
      <c r="G11" s="47">
        <v>0</v>
      </c>
      <c r="H11" s="48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1341340</v>
      </c>
      <c r="Q11" s="46">
        <v>0</v>
      </c>
      <c r="R11" s="46">
        <v>0</v>
      </c>
      <c r="S11" s="46">
        <v>0</v>
      </c>
    </row>
    <row r="12" ht="33" customHeight="1" spans="1:19">
      <c r="A12" s="49" t="s">
        <v>22</v>
      </c>
      <c r="B12" s="46">
        <f>D12+H12+F12</f>
        <v>0</v>
      </c>
      <c r="C12" s="46">
        <f>E12+I12+G12</f>
        <v>0</v>
      </c>
      <c r="D12" s="46">
        <v>0</v>
      </c>
      <c r="E12" s="46">
        <v>0</v>
      </c>
      <c r="F12" s="46">
        <v>0</v>
      </c>
      <c r="G12" s="47">
        <v>0</v>
      </c>
      <c r="H12" s="50">
        <v>0</v>
      </c>
      <c r="I12" s="57">
        <v>0</v>
      </c>
      <c r="J12" s="51" t="s">
        <v>23</v>
      </c>
      <c r="K12" s="51" t="s">
        <v>23</v>
      </c>
      <c r="L12" s="51" t="s">
        <v>23</v>
      </c>
      <c r="M12" s="51" t="s">
        <v>23</v>
      </c>
      <c r="N12" s="51" t="s">
        <v>23</v>
      </c>
      <c r="O12" s="51" t="s">
        <v>23</v>
      </c>
      <c r="P12" s="51" t="s">
        <v>23</v>
      </c>
      <c r="Q12" s="51" t="s">
        <v>23</v>
      </c>
      <c r="R12" s="51" t="s">
        <v>23</v>
      </c>
      <c r="S12" s="51" t="s">
        <v>23</v>
      </c>
    </row>
    <row r="13" ht="33" customHeight="1" spans="1:19">
      <c r="A13" s="49" t="s">
        <v>24</v>
      </c>
      <c r="B13" s="46">
        <f>J13+L13</f>
        <v>0</v>
      </c>
      <c r="C13" s="46">
        <f>K13+M13</f>
        <v>0</v>
      </c>
      <c r="D13" s="51" t="s">
        <v>23</v>
      </c>
      <c r="E13" s="51" t="s">
        <v>23</v>
      </c>
      <c r="F13" s="51" t="s">
        <v>23</v>
      </c>
      <c r="G13" s="51" t="s">
        <v>23</v>
      </c>
      <c r="H13" s="51" t="s">
        <v>23</v>
      </c>
      <c r="I13" s="51" t="s">
        <v>23</v>
      </c>
      <c r="J13" s="46">
        <v>0</v>
      </c>
      <c r="K13" s="46">
        <v>0</v>
      </c>
      <c r="L13" s="46">
        <v>0</v>
      </c>
      <c r="M13" s="46">
        <v>0</v>
      </c>
      <c r="N13" s="51" t="s">
        <v>23</v>
      </c>
      <c r="O13" s="51" t="s">
        <v>23</v>
      </c>
      <c r="P13" s="51" t="s">
        <v>23</v>
      </c>
      <c r="Q13" s="51" t="s">
        <v>23</v>
      </c>
      <c r="R13" s="51" t="s">
        <v>23</v>
      </c>
      <c r="S13" s="51" t="s">
        <v>23</v>
      </c>
    </row>
    <row r="14" ht="22.5" customHeight="1" spans="1:19">
      <c r="A14" s="45" t="s">
        <v>25</v>
      </c>
      <c r="B14" s="46">
        <f t="shared" ref="B14:B18" si="4">D14+F14+H14+J14+L14+N14+P14+R14</f>
        <v>0</v>
      </c>
      <c r="C14" s="46">
        <f t="shared" ref="C14:C18" si="5">E14+G14+I14+K14+M14+O14+Q14+S14</f>
        <v>0</v>
      </c>
      <c r="D14" s="46">
        <v>0</v>
      </c>
      <c r="E14" s="46">
        <v>0</v>
      </c>
      <c r="F14" s="46">
        <v>0</v>
      </c>
      <c r="G14" s="47">
        <v>0</v>
      </c>
      <c r="H14" s="48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</row>
    <row r="15" ht="22.5" customHeight="1" spans="1:19">
      <c r="A15" s="45" t="s">
        <v>26</v>
      </c>
      <c r="B15" s="46">
        <f>D15+F15+H15</f>
        <v>0</v>
      </c>
      <c r="C15" s="46">
        <f>E15+G15+I15</f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51" t="s">
        <v>23</v>
      </c>
      <c r="K15" s="51" t="s">
        <v>23</v>
      </c>
      <c r="L15" s="51" t="s">
        <v>23</v>
      </c>
      <c r="M15" s="51" t="s">
        <v>23</v>
      </c>
      <c r="N15" s="51" t="s">
        <v>23</v>
      </c>
      <c r="O15" s="51" t="s">
        <v>23</v>
      </c>
      <c r="P15" s="51" t="s">
        <v>23</v>
      </c>
      <c r="Q15" s="51" t="s">
        <v>23</v>
      </c>
      <c r="R15" s="51" t="s">
        <v>23</v>
      </c>
      <c r="S15" s="51" t="s">
        <v>23</v>
      </c>
    </row>
    <row r="16" ht="22.5" customHeight="1" spans="1:19">
      <c r="A16" s="45" t="s">
        <v>27</v>
      </c>
      <c r="B16" s="46">
        <f t="shared" si="4"/>
        <v>197238.19</v>
      </c>
      <c r="C16" s="46">
        <f t="shared" si="5"/>
        <v>648685.78</v>
      </c>
      <c r="D16" s="46">
        <f t="shared" ref="D16:S16" si="6">D17+D18</f>
        <v>0</v>
      </c>
      <c r="E16" s="46">
        <f t="shared" si="6"/>
        <v>462000</v>
      </c>
      <c r="F16" s="46">
        <f t="shared" si="6"/>
        <v>0</v>
      </c>
      <c r="G16" s="47">
        <f t="shared" si="6"/>
        <v>0</v>
      </c>
      <c r="H16" s="48">
        <f t="shared" si="6"/>
        <v>190098.19</v>
      </c>
      <c r="I16" s="46">
        <f t="shared" si="6"/>
        <v>186685.78</v>
      </c>
      <c r="J16" s="46">
        <f t="shared" si="6"/>
        <v>0</v>
      </c>
      <c r="K16" s="46">
        <f t="shared" si="6"/>
        <v>0</v>
      </c>
      <c r="L16" s="46">
        <f t="shared" si="6"/>
        <v>0</v>
      </c>
      <c r="M16" s="46">
        <f t="shared" si="6"/>
        <v>0</v>
      </c>
      <c r="N16" s="46">
        <f t="shared" si="6"/>
        <v>0</v>
      </c>
      <c r="O16" s="46">
        <f t="shared" si="6"/>
        <v>0</v>
      </c>
      <c r="P16" s="46">
        <f t="shared" si="6"/>
        <v>7140</v>
      </c>
      <c r="Q16" s="46">
        <f t="shared" si="6"/>
        <v>0</v>
      </c>
      <c r="R16" s="46">
        <f t="shared" si="6"/>
        <v>0</v>
      </c>
      <c r="S16" s="46">
        <f t="shared" si="6"/>
        <v>0</v>
      </c>
    </row>
    <row r="17" ht="22.5" customHeight="1" spans="1:19">
      <c r="A17" s="45" t="s">
        <v>28</v>
      </c>
      <c r="B17" s="46">
        <f t="shared" si="4"/>
        <v>0</v>
      </c>
      <c r="C17" s="46">
        <f t="shared" si="5"/>
        <v>0</v>
      </c>
      <c r="D17" s="46">
        <v>0</v>
      </c>
      <c r="E17" s="46">
        <v>0</v>
      </c>
      <c r="F17" s="46">
        <v>0</v>
      </c>
      <c r="G17" s="47">
        <v>0</v>
      </c>
      <c r="H17" s="48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</row>
    <row r="18" ht="22.5" customHeight="1" spans="1:19">
      <c r="A18" s="45" t="s">
        <v>29</v>
      </c>
      <c r="B18" s="46">
        <f t="shared" si="4"/>
        <v>197238.19</v>
      </c>
      <c r="C18" s="46">
        <f t="shared" si="5"/>
        <v>648685.78</v>
      </c>
      <c r="D18" s="46">
        <v>0</v>
      </c>
      <c r="E18" s="46">
        <v>462000</v>
      </c>
      <c r="F18" s="46">
        <v>0</v>
      </c>
      <c r="G18" s="47">
        <v>0</v>
      </c>
      <c r="H18" s="48">
        <v>190098.19</v>
      </c>
      <c r="I18" s="46">
        <v>186685.78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7140</v>
      </c>
      <c r="Q18" s="46">
        <v>0</v>
      </c>
      <c r="R18" s="46">
        <v>0</v>
      </c>
      <c r="S18" s="46">
        <v>0</v>
      </c>
    </row>
    <row r="19" ht="33" customHeight="1" spans="1:19">
      <c r="A19" s="49" t="s">
        <v>30</v>
      </c>
      <c r="B19" s="46">
        <f>D19+F19+H19</f>
        <v>0</v>
      </c>
      <c r="C19" s="46">
        <f>E19+G19+I19</f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51" t="s">
        <v>23</v>
      </c>
      <c r="K19" s="51" t="s">
        <v>23</v>
      </c>
      <c r="L19" s="51" t="s">
        <v>23</v>
      </c>
      <c r="M19" s="51" t="s">
        <v>23</v>
      </c>
      <c r="N19" s="51" t="s">
        <v>23</v>
      </c>
      <c r="O19" s="51" t="s">
        <v>23</v>
      </c>
      <c r="P19" s="51" t="s">
        <v>23</v>
      </c>
      <c r="Q19" s="51" t="s">
        <v>23</v>
      </c>
      <c r="R19" s="51" t="s">
        <v>23</v>
      </c>
      <c r="S19" s="51" t="s">
        <v>23</v>
      </c>
    </row>
    <row r="20" ht="33" customHeight="1" spans="1:19">
      <c r="A20" s="49" t="s">
        <v>31</v>
      </c>
      <c r="B20" s="46">
        <f>J20+L20</f>
        <v>0</v>
      </c>
      <c r="C20" s="46">
        <f>K20+M20</f>
        <v>0</v>
      </c>
      <c r="D20" s="51" t="s">
        <v>23</v>
      </c>
      <c r="E20" s="51" t="s">
        <v>23</v>
      </c>
      <c r="F20" s="51" t="s">
        <v>23</v>
      </c>
      <c r="G20" s="51" t="s">
        <v>23</v>
      </c>
      <c r="H20" s="51" t="s">
        <v>23</v>
      </c>
      <c r="I20" s="51" t="s">
        <v>23</v>
      </c>
      <c r="J20" s="46">
        <v>0</v>
      </c>
      <c r="K20" s="46">
        <v>0</v>
      </c>
      <c r="L20" s="46">
        <v>0</v>
      </c>
      <c r="M20" s="46">
        <v>0</v>
      </c>
      <c r="N20" s="51" t="s">
        <v>23</v>
      </c>
      <c r="O20" s="51" t="s">
        <v>23</v>
      </c>
      <c r="P20" s="51" t="s">
        <v>23</v>
      </c>
      <c r="Q20" s="51" t="s">
        <v>23</v>
      </c>
      <c r="R20" s="51" t="s">
        <v>23</v>
      </c>
      <c r="S20" s="51" t="s">
        <v>23</v>
      </c>
    </row>
    <row r="21" ht="22.5" customHeight="1" spans="1:19">
      <c r="A21" s="45" t="s">
        <v>32</v>
      </c>
      <c r="B21" s="46">
        <f>D21+F21+H21+J21+L21+N21+P21+R21</f>
        <v>17354950113.66</v>
      </c>
      <c r="C21" s="46">
        <f>E21+G21+I21+K21+M21+O21+Q21+S21</f>
        <v>19551734934.33</v>
      </c>
      <c r="D21" s="46">
        <f t="shared" ref="D21:S21" si="7">D7-D16</f>
        <v>14164848513.5</v>
      </c>
      <c r="E21" s="46">
        <f t="shared" si="7"/>
        <v>15304065362.34</v>
      </c>
      <c r="F21" s="52">
        <f t="shared" si="7"/>
        <v>0</v>
      </c>
      <c r="G21" s="53">
        <f t="shared" si="7"/>
        <v>0</v>
      </c>
      <c r="H21" s="48">
        <f t="shared" si="7"/>
        <v>759301395.97</v>
      </c>
      <c r="I21" s="46">
        <f t="shared" si="7"/>
        <v>1367198715.94</v>
      </c>
      <c r="J21" s="46">
        <f t="shared" si="7"/>
        <v>0</v>
      </c>
      <c r="K21" s="46">
        <f t="shared" si="7"/>
        <v>88325962.47</v>
      </c>
      <c r="L21" s="46">
        <f t="shared" si="7"/>
        <v>102672077.61</v>
      </c>
      <c r="M21" s="46">
        <f t="shared" si="7"/>
        <v>289237317.92</v>
      </c>
      <c r="N21" s="46">
        <f t="shared" si="7"/>
        <v>550991830.91</v>
      </c>
      <c r="O21" s="46">
        <f t="shared" si="7"/>
        <v>562838780.15</v>
      </c>
      <c r="P21" s="46">
        <f t="shared" si="7"/>
        <v>1777136295.67</v>
      </c>
      <c r="Q21" s="46">
        <f t="shared" si="7"/>
        <v>1940068795.51</v>
      </c>
      <c r="R21" s="46">
        <f t="shared" si="7"/>
        <v>0</v>
      </c>
      <c r="S21" s="46">
        <f t="shared" si="7"/>
        <v>0</v>
      </c>
    </row>
  </sheetData>
  <mergeCells count="13">
    <mergeCell ref="A2:I2"/>
    <mergeCell ref="J2:S2"/>
    <mergeCell ref="A4:B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A5:A6"/>
  </mergeCells>
  <printOptions horizontalCentered="1"/>
  <pageMargins left="0.393055555555556" right="0.393055555555556" top="0.786805555555556" bottom="0.393055555555556" header="0.511805555555556" footer="0.511805555555556"/>
  <pageSetup paperSize="9" scale="83" pageOrder="overThenDown" orientation="landscape" errors="blank" horizontalDpi="600"/>
  <headerFooter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tabSelected="1" workbookViewId="0">
      <selection activeCell="E7" sqref="E7"/>
    </sheetView>
  </sheetViews>
  <sheetFormatPr defaultColWidth="9.14285714285714" defaultRowHeight="14.25" customHeight="1"/>
  <cols>
    <col min="1" max="1" width="36.1428571428571" style="1" customWidth="1"/>
    <col min="2" max="3" width="23.7142857142857" style="2" customWidth="1"/>
    <col min="4" max="4" width="20.2857142857143" style="2" customWidth="1"/>
    <col min="5" max="5" width="24.7142857142857" style="2" customWidth="1"/>
    <col min="6" max="8" width="19.8571428571429" style="2" customWidth="1"/>
    <col min="9" max="9" width="22.4285714285714" style="2" customWidth="1"/>
    <col min="10" max="10" width="10.8571428571429" style="2" customWidth="1"/>
    <col min="11" max="16384" width="9.14285714285714" style="2"/>
  </cols>
  <sheetData>
    <row r="1" ht="24" customHeight="1" spans="1:1">
      <c r="A1" s="3" t="s">
        <v>33</v>
      </c>
    </row>
    <row r="2" ht="35" customHeight="1" spans="1:10">
      <c r="A2" s="4" t="s">
        <v>34</v>
      </c>
      <c r="B2" s="5"/>
      <c r="C2" s="5"/>
      <c r="D2" s="6"/>
      <c r="E2" s="5"/>
      <c r="F2" s="5"/>
      <c r="G2" s="5"/>
      <c r="H2" s="5"/>
      <c r="I2" s="5"/>
      <c r="J2" s="5"/>
    </row>
    <row r="3" ht="15.75" customHeight="1" spans="1:10">
      <c r="A3" s="7"/>
      <c r="B3" s="8"/>
      <c r="C3" s="8"/>
      <c r="D3" s="9"/>
      <c r="E3" s="8"/>
      <c r="F3" s="8"/>
      <c r="G3" s="8"/>
      <c r="H3" s="8"/>
      <c r="I3" s="24" t="s">
        <v>35</v>
      </c>
      <c r="J3" s="24"/>
    </row>
    <row r="4" ht="15.75" customHeight="1" spans="1:10">
      <c r="A4" s="10" t="s">
        <v>3</v>
      </c>
      <c r="B4" s="11"/>
      <c r="C4" s="12"/>
      <c r="D4" s="13"/>
      <c r="E4" s="11"/>
      <c r="F4" s="11"/>
      <c r="G4" s="11"/>
      <c r="H4" s="11"/>
      <c r="I4" s="25"/>
      <c r="J4" s="26" t="s">
        <v>4</v>
      </c>
    </row>
    <row r="5" ht="50" customHeight="1" spans="1:10">
      <c r="A5" s="14" t="s">
        <v>36</v>
      </c>
      <c r="B5" s="15" t="s">
        <v>37</v>
      </c>
      <c r="C5" s="16" t="s">
        <v>38</v>
      </c>
      <c r="D5" s="16" t="s">
        <v>8</v>
      </c>
      <c r="E5" s="17" t="s">
        <v>9</v>
      </c>
      <c r="F5" s="14" t="s">
        <v>39</v>
      </c>
      <c r="G5" s="14" t="s">
        <v>11</v>
      </c>
      <c r="H5" s="14" t="s">
        <v>40</v>
      </c>
      <c r="I5" s="15" t="s">
        <v>41</v>
      </c>
      <c r="J5" s="16" t="s">
        <v>42</v>
      </c>
    </row>
    <row r="6" ht="27" customHeight="1" spans="1:10">
      <c r="A6" s="18" t="s">
        <v>43</v>
      </c>
      <c r="B6" s="19">
        <v>11889920357.39</v>
      </c>
      <c r="C6" s="20">
        <v>8763597494.37</v>
      </c>
      <c r="D6" s="20">
        <v>0</v>
      </c>
      <c r="E6" s="19">
        <v>2440876210.22</v>
      </c>
      <c r="F6" s="19">
        <v>88325962.47</v>
      </c>
      <c r="G6" s="19">
        <v>334905240.31</v>
      </c>
      <c r="H6" s="19">
        <v>68065549.24</v>
      </c>
      <c r="I6" s="27">
        <v>194149900.78</v>
      </c>
      <c r="J6" s="28">
        <v>0</v>
      </c>
    </row>
    <row r="7" ht="27" customHeight="1" spans="1:10">
      <c r="A7" s="21" t="s">
        <v>44</v>
      </c>
      <c r="B7" s="19">
        <v>5158236095.41</v>
      </c>
      <c r="C7" s="19">
        <v>3698429393.9</v>
      </c>
      <c r="D7" s="19">
        <v>0</v>
      </c>
      <c r="E7" s="19">
        <v>1422741404.41</v>
      </c>
      <c r="F7" s="19">
        <v>0</v>
      </c>
      <c r="G7" s="19">
        <v>0</v>
      </c>
      <c r="H7" s="19">
        <v>0</v>
      </c>
      <c r="I7" s="27">
        <v>37065297.1</v>
      </c>
      <c r="J7" s="28">
        <v>0</v>
      </c>
    </row>
    <row r="8" ht="27" customHeight="1" spans="1:10">
      <c r="A8" s="21" t="s">
        <v>45</v>
      </c>
      <c r="B8" s="19">
        <v>275999646.46</v>
      </c>
      <c r="C8" s="19">
        <v>214877996.72</v>
      </c>
      <c r="D8" s="19">
        <v>0</v>
      </c>
      <c r="E8" s="19">
        <v>17305029.04</v>
      </c>
      <c r="F8" s="19">
        <v>615962.47</v>
      </c>
      <c r="G8" s="19">
        <v>4905240.31</v>
      </c>
      <c r="H8" s="19">
        <v>7504322.24</v>
      </c>
      <c r="I8" s="27">
        <v>30791095.68</v>
      </c>
      <c r="J8" s="28">
        <v>0</v>
      </c>
    </row>
    <row r="9" ht="27" customHeight="1" spans="1:10">
      <c r="A9" s="22" t="s">
        <v>46</v>
      </c>
      <c r="B9" s="19">
        <v>4836820000</v>
      </c>
      <c r="C9" s="19">
        <v>3512600000</v>
      </c>
      <c r="D9" s="19">
        <v>0</v>
      </c>
      <c r="E9" s="19">
        <v>994220000</v>
      </c>
      <c r="F9" s="19">
        <v>0</v>
      </c>
      <c r="G9" s="19">
        <v>330000000</v>
      </c>
      <c r="H9" s="19">
        <v>0</v>
      </c>
      <c r="I9" s="27">
        <v>0</v>
      </c>
      <c r="J9" s="29">
        <v>0</v>
      </c>
    </row>
    <row r="10" ht="27" customHeight="1" spans="1:10">
      <c r="A10" s="22" t="s">
        <v>47</v>
      </c>
      <c r="B10" s="19">
        <v>0</v>
      </c>
      <c r="C10" s="19">
        <v>0</v>
      </c>
      <c r="D10" s="19">
        <v>0</v>
      </c>
      <c r="E10" s="19">
        <v>0</v>
      </c>
      <c r="F10" s="23" t="s">
        <v>23</v>
      </c>
      <c r="G10" s="23" t="s">
        <v>23</v>
      </c>
      <c r="H10" s="23" t="s">
        <v>23</v>
      </c>
      <c r="I10" s="23" t="s">
        <v>23</v>
      </c>
      <c r="J10" s="30" t="s">
        <v>23</v>
      </c>
    </row>
    <row r="11" ht="27" customHeight="1" spans="1:10">
      <c r="A11" s="22" t="s">
        <v>48</v>
      </c>
      <c r="B11" s="19">
        <v>10721114.76</v>
      </c>
      <c r="C11" s="19">
        <v>1543974.76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27">
        <v>9177140</v>
      </c>
      <c r="J11" s="29">
        <v>0</v>
      </c>
    </row>
    <row r="12" ht="27" customHeight="1" spans="1:10">
      <c r="A12" s="22" t="s">
        <v>49</v>
      </c>
      <c r="B12" s="19">
        <v>22755905.76</v>
      </c>
      <c r="C12" s="19">
        <v>16146128.99</v>
      </c>
      <c r="D12" s="19">
        <v>0</v>
      </c>
      <c r="E12" s="19">
        <v>6609776.77</v>
      </c>
      <c r="F12" s="19">
        <v>0</v>
      </c>
      <c r="G12" s="23" t="s">
        <v>23</v>
      </c>
      <c r="H12" s="23" t="s">
        <v>23</v>
      </c>
      <c r="I12" s="19">
        <v>0</v>
      </c>
      <c r="J12" s="23" t="s">
        <v>23</v>
      </c>
    </row>
    <row r="13" ht="42" customHeight="1" spans="1:10">
      <c r="A13" s="22" t="s">
        <v>50</v>
      </c>
      <c r="B13" s="19">
        <v>1320000000</v>
      </c>
      <c r="C13" s="19">
        <v>1320000000</v>
      </c>
      <c r="D13" s="23" t="s">
        <v>23</v>
      </c>
      <c r="E13" s="23" t="s">
        <v>23</v>
      </c>
      <c r="F13" s="23" t="s">
        <v>23</v>
      </c>
      <c r="G13" s="23" t="s">
        <v>23</v>
      </c>
      <c r="H13" s="23" t="s">
        <v>23</v>
      </c>
      <c r="I13" s="23" t="s">
        <v>23</v>
      </c>
      <c r="J13" s="23" t="s">
        <v>23</v>
      </c>
    </row>
    <row r="14" ht="42" customHeight="1" spans="1:10">
      <c r="A14" s="22" t="s">
        <v>51</v>
      </c>
      <c r="B14" s="19">
        <v>0</v>
      </c>
      <c r="C14" s="19">
        <v>0</v>
      </c>
      <c r="D14" s="23" t="s">
        <v>23</v>
      </c>
      <c r="E14" s="23" t="s">
        <v>23</v>
      </c>
      <c r="F14" s="23" t="s">
        <v>23</v>
      </c>
      <c r="G14" s="23" t="s">
        <v>23</v>
      </c>
      <c r="H14" s="23" t="s">
        <v>23</v>
      </c>
      <c r="I14" s="23" t="s">
        <v>23</v>
      </c>
      <c r="J14" s="30" t="s">
        <v>23</v>
      </c>
    </row>
    <row r="15" ht="27" customHeight="1" spans="1:10">
      <c r="A15" s="21" t="s">
        <v>52</v>
      </c>
      <c r="B15" s="19">
        <v>9691794196.72</v>
      </c>
      <c r="C15" s="19">
        <v>7624380645.53</v>
      </c>
      <c r="D15" s="19">
        <v>0</v>
      </c>
      <c r="E15" s="19">
        <v>1832978890.25</v>
      </c>
      <c r="F15" s="19">
        <v>0</v>
      </c>
      <c r="G15" s="19">
        <v>148340000</v>
      </c>
      <c r="H15" s="19">
        <v>56218600</v>
      </c>
      <c r="I15" s="27">
        <v>29876060.94</v>
      </c>
      <c r="J15" s="28">
        <v>0</v>
      </c>
    </row>
    <row r="16" ht="27" customHeight="1" spans="1:10">
      <c r="A16" s="21" t="s">
        <v>53</v>
      </c>
      <c r="B16" s="19">
        <v>6431755639.99</v>
      </c>
      <c r="C16" s="19">
        <v>4598776749.74</v>
      </c>
      <c r="D16" s="19">
        <v>0</v>
      </c>
      <c r="E16" s="19">
        <v>1832978890.25</v>
      </c>
      <c r="F16" s="19">
        <v>0</v>
      </c>
      <c r="G16" s="19">
        <v>0</v>
      </c>
      <c r="H16" s="19">
        <v>0</v>
      </c>
      <c r="I16" s="27">
        <v>0</v>
      </c>
      <c r="J16" s="28">
        <v>0</v>
      </c>
    </row>
    <row r="17" ht="27" customHeight="1" spans="1:10">
      <c r="A17" s="21" t="s">
        <v>54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27">
        <v>0</v>
      </c>
      <c r="J17" s="29">
        <v>0</v>
      </c>
    </row>
    <row r="18" ht="27" customHeight="1" spans="1:10">
      <c r="A18" s="22" t="s">
        <v>55</v>
      </c>
      <c r="B18" s="19">
        <v>33143895.79</v>
      </c>
      <c r="C18" s="19">
        <v>33143895.79</v>
      </c>
      <c r="D18" s="19">
        <v>0</v>
      </c>
      <c r="E18" s="19">
        <v>0</v>
      </c>
      <c r="F18" s="19">
        <v>0</v>
      </c>
      <c r="G18" s="23" t="s">
        <v>23</v>
      </c>
      <c r="H18" s="23" t="s">
        <v>23</v>
      </c>
      <c r="I18" s="19">
        <v>0</v>
      </c>
      <c r="J18" s="23" t="s">
        <v>23</v>
      </c>
    </row>
    <row r="19" ht="39" customHeight="1" spans="1:10">
      <c r="A19" s="22" t="s">
        <v>56</v>
      </c>
      <c r="B19" s="19">
        <v>0</v>
      </c>
      <c r="C19" s="19">
        <v>0</v>
      </c>
      <c r="D19" s="23" t="s">
        <v>23</v>
      </c>
      <c r="E19" s="23" t="s">
        <v>23</v>
      </c>
      <c r="F19" s="23" t="s">
        <v>23</v>
      </c>
      <c r="G19" s="23" t="s">
        <v>23</v>
      </c>
      <c r="H19" s="23" t="s">
        <v>23</v>
      </c>
      <c r="I19" s="23" t="s">
        <v>23</v>
      </c>
      <c r="J19" s="23" t="s">
        <v>23</v>
      </c>
    </row>
    <row r="20" ht="39" customHeight="1" spans="1:10">
      <c r="A20" s="22" t="s">
        <v>57</v>
      </c>
      <c r="B20" s="19">
        <v>960000000</v>
      </c>
      <c r="C20" s="19">
        <v>960000000</v>
      </c>
      <c r="D20" s="23" t="s">
        <v>23</v>
      </c>
      <c r="E20" s="23" t="s">
        <v>23</v>
      </c>
      <c r="F20" s="23" t="s">
        <v>23</v>
      </c>
      <c r="G20" s="23" t="s">
        <v>23</v>
      </c>
      <c r="H20" s="23" t="s">
        <v>23</v>
      </c>
      <c r="I20" s="23" t="s">
        <v>23</v>
      </c>
      <c r="J20" s="30" t="s">
        <v>23</v>
      </c>
    </row>
    <row r="21" ht="27" customHeight="1" spans="1:10">
      <c r="A21" s="18" t="s">
        <v>58</v>
      </c>
      <c r="B21" s="19">
        <v>2198126160.67</v>
      </c>
      <c r="C21" s="19">
        <v>1139216848.84</v>
      </c>
      <c r="D21" s="19">
        <v>0</v>
      </c>
      <c r="E21" s="19">
        <v>607897319.97</v>
      </c>
      <c r="F21" s="19">
        <v>88325962.47</v>
      </c>
      <c r="G21" s="19">
        <v>186565240.31</v>
      </c>
      <c r="H21" s="19">
        <v>11846949.24</v>
      </c>
      <c r="I21" s="27">
        <v>164273839.84</v>
      </c>
      <c r="J21" s="28">
        <v>0</v>
      </c>
    </row>
    <row r="22" ht="27" customHeight="1" spans="1:10">
      <c r="A22" s="21" t="s">
        <v>59</v>
      </c>
      <c r="B22" s="19">
        <v>19551734934.33</v>
      </c>
      <c r="C22" s="19">
        <v>15304065362.34</v>
      </c>
      <c r="D22" s="19">
        <v>0</v>
      </c>
      <c r="E22" s="19">
        <v>1367198715.94</v>
      </c>
      <c r="F22" s="19">
        <v>88325962.47</v>
      </c>
      <c r="G22" s="19">
        <v>289237317.92</v>
      </c>
      <c r="H22" s="19">
        <v>562838780.15</v>
      </c>
      <c r="I22" s="27">
        <v>1940068795.51</v>
      </c>
      <c r="J22" s="28">
        <v>0</v>
      </c>
    </row>
  </sheetData>
  <mergeCells count="2">
    <mergeCell ref="A2:J2"/>
    <mergeCell ref="I3:J3"/>
  </mergeCells>
  <printOptions horizontalCentered="1"/>
  <pageMargins left="0.471527777777778" right="0.471527777777778" top="0.55" bottom="0.782638888888889" header="0.747916666666667" footer="0.507638888888889"/>
  <pageSetup paperSize="9" scale="69" orientation="landscape" errors="blank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资产负债表</vt:lpstr>
      <vt:lpstr>决算总表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罗晶</dc:creator>
  <dcterms:created xsi:type="dcterms:W3CDTF">2019-02-11T09:28:00Z</dcterms:created>
  <dcterms:modified xsi:type="dcterms:W3CDTF">2019-07-31T03:04:00Z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